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wydatków" sheetId="1" r:id="rId1"/>
    <sheet name="Doch i wyd. zlecone" sheetId="2" r:id="rId2"/>
  </sheets>
  <definedNames>
    <definedName name="_xlnm.Print_Area" localSheetId="0">'Plan wydatków'!$A$1:$W$43</definedName>
  </definedNames>
  <calcPr fullCalcOnLoad="1"/>
</workbook>
</file>

<file path=xl/sharedStrings.xml><?xml version="1.0" encoding="utf-8"?>
<sst xmlns="http://schemas.openxmlformats.org/spreadsheetml/2006/main" count="117" uniqueCount="80">
  <si>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</si>
  <si>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</si>
  <si>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</si>
  <si>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</si>
  <si>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</si>
  <si>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</si>
  <si>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</si>
  <si>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</si>
  <si>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</si>
  <si>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</si>
  <si>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</si>
  <si>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</si>
  <si>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</si>
  <si>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</si>
  <si>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</si>
  <si>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</si>
  <si>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</si>
  <si>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</si>
  <si>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</si>
  <si>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</si>
  <si>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</si>
  <si>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</si>
  <si>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</si>
  <si>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</si>
  <si>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</si>
  <si>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</si>
  <si>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</si>
  <si>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</si>
  <si>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</si>
  <si>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</si>
  <si>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</si>
  <si>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</si>
  <si>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</si>
  <si>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</si>
  <si>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</si>
  <si>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</si>
  <si>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</si>
  <si>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</si>
  <si>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</si>
  <si>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</si>
  <si>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</si>
  <si>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</si>
  <si>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</si>
  <si>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</si>
  <si>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</si>
  <si>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</si>
  <si>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</si>
  <si>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</si>
  <si>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</si>
  <si>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</si>
  <si>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</si>
  <si>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</si>
  <si>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</si>
  <si>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</si>
  <si>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</si>
  <si>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</si>
  <si>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</si>
  <si>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010</t>
  </si>
  <si>
    <t>Rolnictwo i łowiectwo</t>
  </si>
  <si>
    <t>01095</t>
  </si>
  <si>
    <t>Pozostała działalność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</si>
  <si>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</si>
  <si>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</si>
  <si>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</si>
  <si>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</si>
  <si>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</si>
  <si>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</si>
  <si>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</si>
  <si>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</si>
  <si>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</si>
  <si>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Ogółem</t>
  </si>
  <si>
    <t>Zał nr 2 do Zarządzenia Nr 97/2012 Wójta Gminy Jaktorów</t>
  </si>
  <si>
    <t>z dnia  31 grudnia 2012r  zmieniającego uchwałę budżetową na rok 2012</t>
  </si>
  <si>
    <t xml:space="preserve">                                                                       Zał Nr 1 do Zarządzenia Nr  97/2012 Wójta Gminy Jaktorów</t>
  </si>
  <si>
    <t xml:space="preserve">                                                                                                                                                      z dnia 31 grudnia 2012r  zmieniającego uchwałę budżetową na rok 2012</t>
  </si>
  <si>
    <t>754</t>
  </si>
  <si>
    <t>75416</t>
  </si>
  <si>
    <t>Straż gminna</t>
  </si>
  <si>
    <t>85295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</si>
  <si>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754 - Bezpieczeństwo publiczne i ochrona przeciwpożarowa</t>
    </r>
    <r>
      <rPr>
        <sz val="11"/>
        <rFont val="Arial CE"/>
        <family val="0"/>
      </rPr>
      <t xml:space="preserve"> -  pomiędzy paragrafami przenosi się kwotę 3.100 zł  z przeznaczeniem na zapłatę kosztów  przesyłek listowych i zakup paliwa,
2)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- pomiędzy paragrafami przenosi się kwotę 3.500 zł, z tego:
-  2.500 zł (na wniosek kierownika GOPS) z przeznaczeniem na pokrycie wydatków związanych z obsługą świadczeń rodzinnych i funduszu alimentacyjnego (wydatki zlecone),
-  1.000 zł z przeznaczeniem na dofinansowanie realizacji programu " Pomoc państwa w zakresie dożywiania" na podstawie aneksu do porozumienia z dnia 27 lutego 2012r.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</si>
</sst>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7"/>
      <name val="Arial"/>
      <family val="0"/>
    </font>
    <font>
      <b/>
      <u val="single"/>
      <sz val="11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112" zoomScaleNormal="112" zoomScalePageLayoutView="0" workbookViewId="0" topLeftCell="A32">
      <selection activeCell="U36" sqref="U36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00390625" style="4" customWidth="1"/>
    <col min="7" max="7" width="10.8515625" style="4" customWidth="1"/>
    <col min="8" max="8" width="7.140625" style="4" customWidth="1"/>
    <col min="9" max="9" width="4.140625" style="4" customWidth="1"/>
    <col min="10" max="10" width="11.42187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8515625" style="4" customWidth="1"/>
    <col min="17" max="17" width="6.00390625" style="4" customWidth="1"/>
    <col min="18" max="18" width="10.140625" style="4" customWidth="1"/>
    <col min="19" max="19" width="11.7109375" style="4" customWidth="1"/>
    <col min="20" max="20" width="11.140625" style="4" customWidth="1"/>
    <col min="21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91" t="s">
        <v>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3" customFormat="1" ht="13.5" customHeight="1">
      <c r="A2" s="15"/>
      <c r="B2" s="92" t="s">
        <v>74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3" customFormat="1" ht="13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3" customFormat="1" ht="2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3" customFormat="1" ht="6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3" customFormat="1" ht="6" customHeight="1" hidden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9.5" customHeight="1">
      <c r="A7" s="93"/>
      <c r="B7" s="93"/>
      <c r="C7" s="94" t="s">
        <v>6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2:23" ht="10.5" customHeight="1">
      <c r="B8" s="89" t="s">
        <v>0</v>
      </c>
      <c r="C8" s="89"/>
      <c r="D8" s="89" t="s">
        <v>3</v>
      </c>
      <c r="E8" s="89" t="s">
        <v>46</v>
      </c>
      <c r="F8" s="89"/>
      <c r="G8" s="89"/>
      <c r="H8" s="89" t="s">
        <v>7</v>
      </c>
      <c r="I8" s="90"/>
      <c r="J8" s="89" t="s">
        <v>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2:23" ht="9.75" customHeight="1">
      <c r="B9" s="89"/>
      <c r="C9" s="89"/>
      <c r="D9" s="89"/>
      <c r="E9" s="89"/>
      <c r="F9" s="89"/>
      <c r="G9" s="89"/>
      <c r="H9" s="90"/>
      <c r="I9" s="90"/>
      <c r="J9" s="89" t="s">
        <v>9</v>
      </c>
      <c r="K9" s="89" t="s">
        <v>10</v>
      </c>
      <c r="L9" s="89"/>
      <c r="M9" s="89"/>
      <c r="N9" s="89"/>
      <c r="O9" s="89"/>
      <c r="P9" s="89"/>
      <c r="Q9" s="89"/>
      <c r="R9" s="89"/>
      <c r="S9" s="89" t="s">
        <v>11</v>
      </c>
      <c r="T9" s="89" t="s">
        <v>10</v>
      </c>
      <c r="U9" s="89"/>
      <c r="V9" s="89"/>
      <c r="W9" s="89"/>
    </row>
    <row r="10" spans="2:23" ht="6" customHeight="1">
      <c r="B10" s="89"/>
      <c r="C10" s="89"/>
      <c r="D10" s="89"/>
      <c r="E10" s="89"/>
      <c r="F10" s="89"/>
      <c r="G10" s="89"/>
      <c r="H10" s="90"/>
      <c r="I10" s="90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 t="s">
        <v>12</v>
      </c>
      <c r="U10" s="89" t="s">
        <v>2</v>
      </c>
      <c r="V10" s="89" t="s">
        <v>13</v>
      </c>
      <c r="W10" s="89" t="s">
        <v>1</v>
      </c>
    </row>
    <row r="11" spans="2:23" ht="6" customHeight="1">
      <c r="B11" s="89"/>
      <c r="C11" s="89"/>
      <c r="D11" s="89"/>
      <c r="E11" s="89"/>
      <c r="F11" s="89"/>
      <c r="G11" s="89"/>
      <c r="H11" s="90"/>
      <c r="I11" s="90"/>
      <c r="J11" s="89"/>
      <c r="K11" s="89" t="s">
        <v>14</v>
      </c>
      <c r="L11" s="89" t="s">
        <v>10</v>
      </c>
      <c r="M11" s="89"/>
      <c r="N11" s="89" t="s">
        <v>15</v>
      </c>
      <c r="O11" s="89" t="s">
        <v>16</v>
      </c>
      <c r="P11" s="89" t="s">
        <v>17</v>
      </c>
      <c r="Q11" s="89" t="s">
        <v>18</v>
      </c>
      <c r="R11" s="89" t="s">
        <v>19</v>
      </c>
      <c r="S11" s="89"/>
      <c r="T11" s="89"/>
      <c r="U11" s="89"/>
      <c r="V11" s="89"/>
      <c r="W11" s="89"/>
    </row>
    <row r="12" spans="2:23" ht="11.25" customHeight="1">
      <c r="B12" s="89"/>
      <c r="C12" s="89"/>
      <c r="D12" s="89"/>
      <c r="E12" s="89"/>
      <c r="F12" s="89"/>
      <c r="G12" s="89"/>
      <c r="H12" s="90"/>
      <c r="I12" s="90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 t="s">
        <v>20</v>
      </c>
      <c r="V12" s="89"/>
      <c r="W12" s="89"/>
    </row>
    <row r="13" spans="2:23" ht="110.25" customHeight="1">
      <c r="B13" s="89"/>
      <c r="C13" s="89"/>
      <c r="D13" s="89"/>
      <c r="E13" s="89"/>
      <c r="F13" s="89"/>
      <c r="G13" s="89"/>
      <c r="H13" s="90"/>
      <c r="I13" s="90"/>
      <c r="J13" s="89"/>
      <c r="K13" s="89"/>
      <c r="L13" s="20" t="s">
        <v>21</v>
      </c>
      <c r="M13" s="20" t="s">
        <v>22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2:23" ht="17.25" customHeight="1">
      <c r="B14" s="89" t="s">
        <v>23</v>
      </c>
      <c r="C14" s="89"/>
      <c r="D14" s="17" t="s">
        <v>24</v>
      </c>
      <c r="E14" s="89" t="s">
        <v>25</v>
      </c>
      <c r="F14" s="89"/>
      <c r="G14" s="89"/>
      <c r="H14" s="89" t="s">
        <v>26</v>
      </c>
      <c r="I14" s="90"/>
      <c r="J14" s="20" t="s">
        <v>27</v>
      </c>
      <c r="K14" s="20" t="s">
        <v>28</v>
      </c>
      <c r="L14" s="20" t="s">
        <v>29</v>
      </c>
      <c r="M14" s="20" t="s">
        <v>30</v>
      </c>
      <c r="N14" s="20" t="s">
        <v>31</v>
      </c>
      <c r="O14" s="20" t="s">
        <v>32</v>
      </c>
      <c r="P14" s="20" t="s">
        <v>33</v>
      </c>
      <c r="Q14" s="20" t="s">
        <v>34</v>
      </c>
      <c r="R14" s="20" t="s">
        <v>35</v>
      </c>
      <c r="S14" s="20" t="s">
        <v>36</v>
      </c>
      <c r="T14" s="20" t="s">
        <v>37</v>
      </c>
      <c r="U14" s="20" t="s">
        <v>38</v>
      </c>
      <c r="V14" s="20" t="s">
        <v>39</v>
      </c>
      <c r="W14" s="13">
        <v>19</v>
      </c>
    </row>
    <row r="15" spans="2:23" ht="17.25" customHeight="1">
      <c r="B15" s="79" t="s">
        <v>75</v>
      </c>
      <c r="C15" s="79"/>
      <c r="D15" s="80"/>
      <c r="E15" s="81" t="s">
        <v>65</v>
      </c>
      <c r="F15" s="81"/>
      <c r="G15" s="21" t="s">
        <v>40</v>
      </c>
      <c r="H15" s="82">
        <f>J15+S15</f>
        <v>744564</v>
      </c>
      <c r="I15" s="82"/>
      <c r="J15" s="58">
        <f>K15+N15+O15+P15+Q15+R15</f>
        <v>362563</v>
      </c>
      <c r="K15" s="58">
        <f>L15+M15</f>
        <v>292863</v>
      </c>
      <c r="L15" s="58">
        <v>66878</v>
      </c>
      <c r="M15" s="58">
        <v>225985</v>
      </c>
      <c r="N15" s="58">
        <v>57500</v>
      </c>
      <c r="O15" s="58">
        <v>12200</v>
      </c>
      <c r="P15" s="58">
        <v>0</v>
      </c>
      <c r="Q15" s="58">
        <v>0</v>
      </c>
      <c r="R15" s="22">
        <v>0</v>
      </c>
      <c r="S15" s="22">
        <v>382001</v>
      </c>
      <c r="T15" s="22">
        <v>364501</v>
      </c>
      <c r="U15" s="22">
        <v>0</v>
      </c>
      <c r="V15" s="22">
        <v>0</v>
      </c>
      <c r="W15" s="22">
        <v>17500</v>
      </c>
    </row>
    <row r="16" spans="2:23" ht="15.75" customHeight="1">
      <c r="B16" s="79"/>
      <c r="C16" s="79"/>
      <c r="D16" s="80"/>
      <c r="E16" s="81"/>
      <c r="F16" s="81"/>
      <c r="G16" s="21" t="s">
        <v>42</v>
      </c>
      <c r="H16" s="82">
        <f>J16+S16</f>
        <v>3100</v>
      </c>
      <c r="I16" s="82"/>
      <c r="J16" s="58">
        <f>K16</f>
        <v>3100</v>
      </c>
      <c r="K16" s="58">
        <f>L16+M16</f>
        <v>3100</v>
      </c>
      <c r="L16" s="58">
        <v>2100</v>
      </c>
      <c r="M16" s="58">
        <v>1000</v>
      </c>
      <c r="N16" s="58">
        <v>0</v>
      </c>
      <c r="O16" s="58">
        <v>0</v>
      </c>
      <c r="P16" s="58">
        <v>0</v>
      </c>
      <c r="Q16" s="58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2:23" ht="15" customHeight="1">
      <c r="B17" s="79"/>
      <c r="C17" s="79"/>
      <c r="D17" s="80"/>
      <c r="E17" s="81"/>
      <c r="F17" s="81"/>
      <c r="G17" s="21" t="s">
        <v>43</v>
      </c>
      <c r="H17" s="82">
        <f>J17+S17</f>
        <v>3100</v>
      </c>
      <c r="I17" s="82"/>
      <c r="J17" s="58">
        <f>K17</f>
        <v>3100</v>
      </c>
      <c r="K17" s="58">
        <f>L17+M17</f>
        <v>3100</v>
      </c>
      <c r="L17" s="58">
        <v>0</v>
      </c>
      <c r="M17" s="58">
        <v>3100</v>
      </c>
      <c r="N17" s="58">
        <v>0</v>
      </c>
      <c r="O17" s="58">
        <v>0</v>
      </c>
      <c r="P17" s="58">
        <v>0</v>
      </c>
      <c r="Q17" s="58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2:23" ht="15.75" customHeight="1">
      <c r="B18" s="79"/>
      <c r="C18" s="79"/>
      <c r="D18" s="80"/>
      <c r="E18" s="81"/>
      <c r="F18" s="81"/>
      <c r="G18" s="21" t="s">
        <v>44</v>
      </c>
      <c r="H18" s="82">
        <f>H15-H16+H17</f>
        <v>744564</v>
      </c>
      <c r="I18" s="82"/>
      <c r="J18" s="58">
        <f aca="true" t="shared" si="0" ref="J18:O18">J15-J16+J17</f>
        <v>362563</v>
      </c>
      <c r="K18" s="58">
        <f t="shared" si="0"/>
        <v>292863</v>
      </c>
      <c r="L18" s="14">
        <f t="shared" si="0"/>
        <v>64778</v>
      </c>
      <c r="M18" s="58">
        <f t="shared" si="0"/>
        <v>228085</v>
      </c>
      <c r="N18" s="58">
        <f t="shared" si="0"/>
        <v>57500</v>
      </c>
      <c r="O18" s="58">
        <f t="shared" si="0"/>
        <v>12200</v>
      </c>
      <c r="P18" s="58">
        <v>0</v>
      </c>
      <c r="Q18" s="58">
        <v>0</v>
      </c>
      <c r="R18" s="22">
        <v>0</v>
      </c>
      <c r="S18" s="22">
        <f>S15-S16+S17</f>
        <v>382001</v>
      </c>
      <c r="T18" s="22">
        <f>T15-T16+T17</f>
        <v>364501</v>
      </c>
      <c r="U18" s="22">
        <f>U15-U16+U17</f>
        <v>0</v>
      </c>
      <c r="V18" s="22">
        <v>0</v>
      </c>
      <c r="W18" s="22">
        <f>W15-W16+W17</f>
        <v>17500</v>
      </c>
    </row>
    <row r="19" spans="2:23" ht="15.75" customHeight="1">
      <c r="B19" s="64"/>
      <c r="C19" s="65"/>
      <c r="D19" s="70" t="s">
        <v>76</v>
      </c>
      <c r="E19" s="73" t="s">
        <v>77</v>
      </c>
      <c r="F19" s="74"/>
      <c r="G19" s="21" t="s">
        <v>40</v>
      </c>
      <c r="H19" s="62">
        <f>J19+S19</f>
        <v>335763</v>
      </c>
      <c r="I19" s="63"/>
      <c r="J19" s="58">
        <f>K19+N19+O19+P19+Q19+R19</f>
        <v>154763</v>
      </c>
      <c r="K19" s="58">
        <v>142563</v>
      </c>
      <c r="L19" s="58">
        <v>57428</v>
      </c>
      <c r="M19" s="58">
        <v>85135</v>
      </c>
      <c r="N19" s="58">
        <v>0</v>
      </c>
      <c r="O19" s="58">
        <v>12200</v>
      </c>
      <c r="P19" s="58">
        <v>0</v>
      </c>
      <c r="Q19" s="58">
        <v>0</v>
      </c>
      <c r="R19" s="22">
        <v>0</v>
      </c>
      <c r="S19" s="22">
        <v>181000</v>
      </c>
      <c r="T19" s="22">
        <v>181000</v>
      </c>
      <c r="U19" s="22">
        <v>0</v>
      </c>
      <c r="V19" s="22">
        <v>0</v>
      </c>
      <c r="W19" s="22">
        <v>0</v>
      </c>
    </row>
    <row r="20" spans="2:23" ht="16.5" customHeight="1">
      <c r="B20" s="66"/>
      <c r="C20" s="67"/>
      <c r="D20" s="71"/>
      <c r="E20" s="75"/>
      <c r="F20" s="76"/>
      <c r="G20" s="21" t="s">
        <v>42</v>
      </c>
      <c r="H20" s="62">
        <f>J20+S20</f>
        <v>3100</v>
      </c>
      <c r="I20" s="63"/>
      <c r="J20" s="58">
        <f>K20</f>
        <v>3100</v>
      </c>
      <c r="K20" s="58">
        <f>L20+M20</f>
        <v>3100</v>
      </c>
      <c r="L20" s="58">
        <v>2100</v>
      </c>
      <c r="M20" s="58">
        <v>1000</v>
      </c>
      <c r="N20" s="58">
        <v>0</v>
      </c>
      <c r="O20" s="58">
        <v>0</v>
      </c>
      <c r="P20" s="58">
        <v>0</v>
      </c>
      <c r="Q20" s="58">
        <v>0</v>
      </c>
      <c r="R20" s="22">
        <v>0</v>
      </c>
      <c r="S20" s="22">
        <f>T20</f>
        <v>0</v>
      </c>
      <c r="T20" s="22">
        <v>0</v>
      </c>
      <c r="U20" s="22">
        <v>0</v>
      </c>
      <c r="V20" s="22">
        <v>0</v>
      </c>
      <c r="W20" s="22">
        <v>0</v>
      </c>
    </row>
    <row r="21" spans="2:23" ht="15.75" customHeight="1">
      <c r="B21" s="66"/>
      <c r="C21" s="67"/>
      <c r="D21" s="71"/>
      <c r="E21" s="75"/>
      <c r="F21" s="76"/>
      <c r="G21" s="21" t="s">
        <v>43</v>
      </c>
      <c r="H21" s="62">
        <f>J21+S21</f>
        <v>3100</v>
      </c>
      <c r="I21" s="63"/>
      <c r="J21" s="58">
        <f>K21+N21+O21+P21+Q21+R21</f>
        <v>3100</v>
      </c>
      <c r="K21" s="58">
        <f>L21+M21</f>
        <v>3100</v>
      </c>
      <c r="L21" s="58">
        <v>0</v>
      </c>
      <c r="M21" s="58">
        <v>3100</v>
      </c>
      <c r="N21" s="58">
        <v>0</v>
      </c>
      <c r="O21" s="58">
        <v>0</v>
      </c>
      <c r="P21" s="58">
        <v>0</v>
      </c>
      <c r="Q21" s="58">
        <v>0</v>
      </c>
      <c r="R21" s="22">
        <v>0</v>
      </c>
      <c r="S21" s="22">
        <f>T21</f>
        <v>0</v>
      </c>
      <c r="T21" s="22">
        <v>0</v>
      </c>
      <c r="U21" s="22">
        <v>0</v>
      </c>
      <c r="V21" s="22">
        <v>0</v>
      </c>
      <c r="W21" s="22">
        <v>0</v>
      </c>
    </row>
    <row r="22" spans="2:23" ht="18" customHeight="1">
      <c r="B22" s="68"/>
      <c r="C22" s="69"/>
      <c r="D22" s="72"/>
      <c r="E22" s="77"/>
      <c r="F22" s="78"/>
      <c r="G22" s="21" t="s">
        <v>44</v>
      </c>
      <c r="H22" s="62">
        <f>H19-H20+H21</f>
        <v>335763</v>
      </c>
      <c r="I22" s="63"/>
      <c r="J22" s="58">
        <f aca="true" t="shared" si="1" ref="J22:O22">J19-J20+J21</f>
        <v>154763</v>
      </c>
      <c r="K22" s="58">
        <f t="shared" si="1"/>
        <v>142563</v>
      </c>
      <c r="L22" s="58">
        <f t="shared" si="1"/>
        <v>55328</v>
      </c>
      <c r="M22" s="58">
        <f t="shared" si="1"/>
        <v>87235</v>
      </c>
      <c r="N22" s="58">
        <f t="shared" si="1"/>
        <v>0</v>
      </c>
      <c r="O22" s="58">
        <f t="shared" si="1"/>
        <v>12200</v>
      </c>
      <c r="P22" s="58">
        <v>0</v>
      </c>
      <c r="Q22" s="58">
        <v>0</v>
      </c>
      <c r="R22" s="22">
        <v>0</v>
      </c>
      <c r="S22" s="22">
        <f>S19-S20+S21</f>
        <v>181000</v>
      </c>
      <c r="T22" s="22">
        <f>T19-T20+T21</f>
        <v>181000</v>
      </c>
      <c r="U22" s="22">
        <f>U19-U20+U21</f>
        <v>0</v>
      </c>
      <c r="V22" s="22">
        <v>0</v>
      </c>
      <c r="W22" s="22">
        <v>0</v>
      </c>
    </row>
    <row r="23" spans="2:23" ht="19.5" customHeight="1">
      <c r="B23" s="79" t="s">
        <v>47</v>
      </c>
      <c r="C23" s="79"/>
      <c r="D23" s="80"/>
      <c r="E23" s="81" t="s">
        <v>48</v>
      </c>
      <c r="F23" s="81"/>
      <c r="G23" s="21" t="s">
        <v>40</v>
      </c>
      <c r="H23" s="82">
        <f>J23+S23</f>
        <v>5106117</v>
      </c>
      <c r="I23" s="82"/>
      <c r="J23" s="19">
        <f>K23+N23+O23+P23+Q23+R23</f>
        <v>5106117</v>
      </c>
      <c r="K23" s="58">
        <v>1809804</v>
      </c>
      <c r="L23" s="58">
        <v>1183618</v>
      </c>
      <c r="M23" s="58">
        <v>626186</v>
      </c>
      <c r="N23" s="58">
        <v>0</v>
      </c>
      <c r="O23" s="58">
        <v>3296313</v>
      </c>
      <c r="P23" s="58">
        <v>0</v>
      </c>
      <c r="Q23" s="58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</row>
    <row r="24" spans="2:23" ht="16.5" customHeight="1">
      <c r="B24" s="79"/>
      <c r="C24" s="79"/>
      <c r="D24" s="80"/>
      <c r="E24" s="81"/>
      <c r="F24" s="81"/>
      <c r="G24" s="21" t="s">
        <v>42</v>
      </c>
      <c r="H24" s="82">
        <f>J24+S24</f>
        <v>3500</v>
      </c>
      <c r="I24" s="82"/>
      <c r="J24" s="19">
        <f>K24+N24+O24+P24+Q24+R24</f>
        <v>3500</v>
      </c>
      <c r="K24" s="58">
        <f>L24+M24</f>
        <v>2500</v>
      </c>
      <c r="L24" s="58">
        <v>2500</v>
      </c>
      <c r="M24" s="58">
        <v>0</v>
      </c>
      <c r="N24" s="58">
        <v>0</v>
      </c>
      <c r="O24" s="58">
        <v>1000</v>
      </c>
      <c r="P24" s="58">
        <v>0</v>
      </c>
      <c r="Q24" s="58">
        <v>0</v>
      </c>
      <c r="R24" s="22">
        <v>0</v>
      </c>
      <c r="S24" s="22">
        <f>T24</f>
        <v>0</v>
      </c>
      <c r="T24" s="22">
        <f>T28</f>
        <v>0</v>
      </c>
      <c r="U24" s="22">
        <v>0</v>
      </c>
      <c r="V24" s="22">
        <v>0</v>
      </c>
      <c r="W24" s="22">
        <v>0</v>
      </c>
    </row>
    <row r="25" spans="2:23" ht="16.5" customHeight="1">
      <c r="B25" s="79"/>
      <c r="C25" s="79"/>
      <c r="D25" s="80"/>
      <c r="E25" s="81"/>
      <c r="F25" s="81"/>
      <c r="G25" s="21" t="s">
        <v>43</v>
      </c>
      <c r="H25" s="82">
        <f>J25+S25</f>
        <v>3500</v>
      </c>
      <c r="I25" s="82"/>
      <c r="J25" s="19">
        <f>K25+N25+O25+P25+Q25+R25</f>
        <v>3500</v>
      </c>
      <c r="K25" s="58">
        <f>L25+M25</f>
        <v>3500</v>
      </c>
      <c r="L25" s="58">
        <v>2500</v>
      </c>
      <c r="M25" s="58">
        <v>1000</v>
      </c>
      <c r="N25" s="58">
        <v>0</v>
      </c>
      <c r="O25" s="58">
        <v>0</v>
      </c>
      <c r="P25" s="58">
        <v>0</v>
      </c>
      <c r="Q25" s="58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2:23" ht="15.75" customHeight="1">
      <c r="B26" s="79"/>
      <c r="C26" s="79"/>
      <c r="D26" s="80"/>
      <c r="E26" s="81"/>
      <c r="F26" s="81"/>
      <c r="G26" s="21" t="s">
        <v>44</v>
      </c>
      <c r="H26" s="82">
        <f>H23-H24+H25</f>
        <v>5106117</v>
      </c>
      <c r="I26" s="82"/>
      <c r="J26" s="58">
        <f aca="true" t="shared" si="2" ref="J26:O26">J23-J24+J25</f>
        <v>5106117</v>
      </c>
      <c r="K26" s="58">
        <f t="shared" si="2"/>
        <v>1810804</v>
      </c>
      <c r="L26" s="14">
        <f t="shared" si="2"/>
        <v>1183618</v>
      </c>
      <c r="M26" s="58">
        <f t="shared" si="2"/>
        <v>627186</v>
      </c>
      <c r="N26" s="58">
        <f t="shared" si="2"/>
        <v>0</v>
      </c>
      <c r="O26" s="58">
        <f t="shared" si="2"/>
        <v>3295313</v>
      </c>
      <c r="P26" s="58">
        <v>0</v>
      </c>
      <c r="Q26" s="58">
        <v>0</v>
      </c>
      <c r="R26" s="22">
        <v>0</v>
      </c>
      <c r="S26" s="22">
        <f>S23-S24+S25</f>
        <v>0</v>
      </c>
      <c r="T26" s="22">
        <f>T23-T24+T25</f>
        <v>0</v>
      </c>
      <c r="U26" s="22">
        <f>U23-U24+U25</f>
        <v>0</v>
      </c>
      <c r="V26" s="22">
        <v>0</v>
      </c>
      <c r="W26" s="22">
        <f>W23-W24+W25</f>
        <v>0</v>
      </c>
    </row>
    <row r="27" spans="2:23" ht="15.75" customHeight="1">
      <c r="B27" s="64"/>
      <c r="C27" s="65"/>
      <c r="D27" s="70" t="s">
        <v>49</v>
      </c>
      <c r="E27" s="73" t="s">
        <v>50</v>
      </c>
      <c r="F27" s="74"/>
      <c r="G27" s="21" t="s">
        <v>40</v>
      </c>
      <c r="H27" s="62">
        <f>J27+S27</f>
        <v>2650027</v>
      </c>
      <c r="I27" s="63"/>
      <c r="J27" s="58">
        <f>K27+N27+O27+P27+Q27+R27</f>
        <v>2650027</v>
      </c>
      <c r="K27" s="58">
        <v>166760</v>
      </c>
      <c r="L27" s="58">
        <v>162674</v>
      </c>
      <c r="M27" s="58">
        <v>4086</v>
      </c>
      <c r="N27" s="58">
        <v>0</v>
      </c>
      <c r="O27" s="58">
        <v>2483267</v>
      </c>
      <c r="P27" s="58">
        <v>0</v>
      </c>
      <c r="Q27" s="5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</row>
    <row r="28" spans="2:23" ht="16.5" customHeight="1">
      <c r="B28" s="66"/>
      <c r="C28" s="67"/>
      <c r="D28" s="71"/>
      <c r="E28" s="75"/>
      <c r="F28" s="76"/>
      <c r="G28" s="21" t="s">
        <v>42</v>
      </c>
      <c r="H28" s="62">
        <f>J28+S28</f>
        <v>2500</v>
      </c>
      <c r="I28" s="63"/>
      <c r="J28" s="58">
        <f>K28+N28+O28+P28+Q28+R28</f>
        <v>2500</v>
      </c>
      <c r="K28" s="58">
        <f>L28+M28</f>
        <v>2500</v>
      </c>
      <c r="L28" s="58">
        <v>2500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22">
        <v>0</v>
      </c>
      <c r="S28" s="22">
        <f>T28</f>
        <v>0</v>
      </c>
      <c r="T28" s="22">
        <v>0</v>
      </c>
      <c r="U28" s="22">
        <v>0</v>
      </c>
      <c r="V28" s="22">
        <v>0</v>
      </c>
      <c r="W28" s="22">
        <v>0</v>
      </c>
    </row>
    <row r="29" spans="2:23" ht="16.5" customHeight="1">
      <c r="B29" s="66"/>
      <c r="C29" s="67"/>
      <c r="D29" s="71"/>
      <c r="E29" s="75"/>
      <c r="F29" s="76"/>
      <c r="G29" s="21" t="s">
        <v>43</v>
      </c>
      <c r="H29" s="62">
        <f>J29+S29</f>
        <v>2500</v>
      </c>
      <c r="I29" s="63"/>
      <c r="J29" s="58">
        <f>K29+N29+O29+P29+Q29+R29</f>
        <v>2500</v>
      </c>
      <c r="K29" s="58">
        <f>L29+M29</f>
        <v>2500</v>
      </c>
      <c r="L29" s="58">
        <v>2500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22">
        <v>0</v>
      </c>
      <c r="S29" s="22">
        <f>T29</f>
        <v>0</v>
      </c>
      <c r="T29" s="22">
        <v>0</v>
      </c>
      <c r="U29" s="22">
        <v>0</v>
      </c>
      <c r="V29" s="22">
        <v>0</v>
      </c>
      <c r="W29" s="22">
        <v>0</v>
      </c>
    </row>
    <row r="30" spans="2:23" ht="87" customHeight="1">
      <c r="B30" s="68"/>
      <c r="C30" s="69"/>
      <c r="D30" s="72"/>
      <c r="E30" s="77"/>
      <c r="F30" s="78"/>
      <c r="G30" s="21" t="s">
        <v>44</v>
      </c>
      <c r="H30" s="62">
        <f>H27-H28+H29</f>
        <v>2650027</v>
      </c>
      <c r="I30" s="63"/>
      <c r="J30" s="58">
        <f>J27-J28+J29</f>
        <v>2650027</v>
      </c>
      <c r="K30" s="58">
        <f>K27-K28+K29</f>
        <v>166760</v>
      </c>
      <c r="L30" s="58">
        <f>L27-L28+L29</f>
        <v>162674</v>
      </c>
      <c r="M30" s="58">
        <f>M27-M28+M29</f>
        <v>4086</v>
      </c>
      <c r="N30" s="58">
        <f>N27-N28+N29</f>
        <v>0</v>
      </c>
      <c r="O30" s="58">
        <v>2483267</v>
      </c>
      <c r="P30" s="58">
        <v>0</v>
      </c>
      <c r="Q30" s="58">
        <v>0</v>
      </c>
      <c r="R30" s="22">
        <v>0</v>
      </c>
      <c r="S30" s="22">
        <f>S27-S28+S29</f>
        <v>0</v>
      </c>
      <c r="T30" s="22">
        <f>T27-T28+T29</f>
        <v>0</v>
      </c>
      <c r="U30" s="22">
        <f>U27-U28+U29</f>
        <v>0</v>
      </c>
      <c r="V30" s="22">
        <v>0</v>
      </c>
      <c r="W30" s="22">
        <v>0</v>
      </c>
    </row>
    <row r="31" spans="2:23" ht="15.75" customHeight="1">
      <c r="B31" s="64"/>
      <c r="C31" s="65"/>
      <c r="D31" s="70" t="s">
        <v>78</v>
      </c>
      <c r="E31" s="73" t="s">
        <v>60</v>
      </c>
      <c r="F31" s="74"/>
      <c r="G31" s="21" t="s">
        <v>40</v>
      </c>
      <c r="H31" s="62">
        <f>J31+S31</f>
        <v>250300</v>
      </c>
      <c r="I31" s="63"/>
      <c r="J31" s="60">
        <f>K31+N31+O31+P31+Q31+R31</f>
        <v>250300</v>
      </c>
      <c r="K31" s="60">
        <v>42000</v>
      </c>
      <c r="L31" s="60">
        <v>0</v>
      </c>
      <c r="M31" s="60">
        <v>42000</v>
      </c>
      <c r="N31" s="60">
        <v>0</v>
      </c>
      <c r="O31" s="60">
        <v>208300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</row>
    <row r="32" spans="2:23" ht="16.5" customHeight="1">
      <c r="B32" s="66"/>
      <c r="C32" s="67"/>
      <c r="D32" s="71"/>
      <c r="E32" s="75"/>
      <c r="F32" s="76"/>
      <c r="G32" s="21" t="s">
        <v>42</v>
      </c>
      <c r="H32" s="62">
        <f>J32+S32</f>
        <v>1000</v>
      </c>
      <c r="I32" s="63"/>
      <c r="J32" s="60">
        <f>K32+O32+N32</f>
        <v>1000</v>
      </c>
      <c r="K32" s="60">
        <f>L32+M32</f>
        <v>0</v>
      </c>
      <c r="L32" s="60">
        <v>0</v>
      </c>
      <c r="M32" s="60">
        <v>0</v>
      </c>
      <c r="N32" s="60">
        <v>0</v>
      </c>
      <c r="O32" s="60">
        <v>1000</v>
      </c>
      <c r="P32" s="60">
        <v>0</v>
      </c>
      <c r="Q32" s="60">
        <v>0</v>
      </c>
      <c r="R32" s="60">
        <v>0</v>
      </c>
      <c r="S32" s="60">
        <f>T32</f>
        <v>0</v>
      </c>
      <c r="T32" s="60">
        <v>0</v>
      </c>
      <c r="U32" s="60">
        <v>0</v>
      </c>
      <c r="V32" s="60">
        <v>0</v>
      </c>
      <c r="W32" s="60">
        <v>0</v>
      </c>
    </row>
    <row r="33" spans="2:23" ht="15.75" customHeight="1">
      <c r="B33" s="66"/>
      <c r="C33" s="67"/>
      <c r="D33" s="71"/>
      <c r="E33" s="75"/>
      <c r="F33" s="76"/>
      <c r="G33" s="21" t="s">
        <v>43</v>
      </c>
      <c r="H33" s="62">
        <f>J33+S33</f>
        <v>1000</v>
      </c>
      <c r="I33" s="63"/>
      <c r="J33" s="60">
        <f>K33+N33+O33+P33+Q33+R33</f>
        <v>1000</v>
      </c>
      <c r="K33" s="60">
        <f>L33+M33</f>
        <v>1000</v>
      </c>
      <c r="L33" s="60">
        <v>0</v>
      </c>
      <c r="M33" s="60">
        <v>1000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f>T33</f>
        <v>0</v>
      </c>
      <c r="T33" s="60">
        <v>0</v>
      </c>
      <c r="U33" s="60">
        <v>0</v>
      </c>
      <c r="V33" s="60">
        <v>0</v>
      </c>
      <c r="W33" s="60">
        <v>0</v>
      </c>
    </row>
    <row r="34" spans="2:23" ht="18" customHeight="1">
      <c r="B34" s="68"/>
      <c r="C34" s="69"/>
      <c r="D34" s="72"/>
      <c r="E34" s="77"/>
      <c r="F34" s="78"/>
      <c r="G34" s="21" t="s">
        <v>44</v>
      </c>
      <c r="H34" s="62">
        <f>H31-H32+H33</f>
        <v>250300</v>
      </c>
      <c r="I34" s="63"/>
      <c r="J34" s="60">
        <f aca="true" t="shared" si="3" ref="J34:O34">J31-J32+J33</f>
        <v>250300</v>
      </c>
      <c r="K34" s="60">
        <f t="shared" si="3"/>
        <v>43000</v>
      </c>
      <c r="L34" s="60">
        <f t="shared" si="3"/>
        <v>0</v>
      </c>
      <c r="M34" s="60">
        <f t="shared" si="3"/>
        <v>43000</v>
      </c>
      <c r="N34" s="60">
        <f t="shared" si="3"/>
        <v>0</v>
      </c>
      <c r="O34" s="60">
        <f t="shared" si="3"/>
        <v>207300</v>
      </c>
      <c r="P34" s="60">
        <v>0</v>
      </c>
      <c r="Q34" s="60">
        <v>0</v>
      </c>
      <c r="R34" s="60">
        <v>0</v>
      </c>
      <c r="S34" s="60">
        <f>S31-S32+S33</f>
        <v>0</v>
      </c>
      <c r="T34" s="60">
        <f>T31-T32+T33</f>
        <v>0</v>
      </c>
      <c r="U34" s="60">
        <f>U31-U32+U33</f>
        <v>0</v>
      </c>
      <c r="V34" s="60">
        <v>0</v>
      </c>
      <c r="W34" s="60">
        <v>0</v>
      </c>
    </row>
    <row r="35" spans="2:23" s="11" customFormat="1" ht="22.5" customHeight="1">
      <c r="B35" s="84" t="s">
        <v>45</v>
      </c>
      <c r="C35" s="84"/>
      <c r="D35" s="84"/>
      <c r="E35" s="84"/>
      <c r="F35" s="84"/>
      <c r="G35" s="21" t="s">
        <v>40</v>
      </c>
      <c r="H35" s="85">
        <f>J35+S35</f>
        <v>46441681.5</v>
      </c>
      <c r="I35" s="86"/>
      <c r="J35" s="61">
        <f>K35+N35+O35+P35+R35</f>
        <v>35143287.76</v>
      </c>
      <c r="K35" s="61">
        <f>L35+M35</f>
        <v>28175923.939999998</v>
      </c>
      <c r="L35" s="61">
        <v>16769868.61</v>
      </c>
      <c r="M35" s="61">
        <v>11406055.33</v>
      </c>
      <c r="N35" s="61">
        <v>1250071</v>
      </c>
      <c r="O35" s="61">
        <v>4221516</v>
      </c>
      <c r="P35" s="61">
        <v>262252.82</v>
      </c>
      <c r="Q35" s="61" t="s">
        <v>41</v>
      </c>
      <c r="R35" s="61">
        <v>1233524</v>
      </c>
      <c r="S35" s="61">
        <v>11298393.74</v>
      </c>
      <c r="T35" s="61">
        <v>10156188.74</v>
      </c>
      <c r="U35" s="61">
        <v>5183947.3</v>
      </c>
      <c r="V35" s="61">
        <v>0</v>
      </c>
      <c r="W35" s="61">
        <v>1142205</v>
      </c>
    </row>
    <row r="36" spans="2:23" s="11" customFormat="1" ht="20.25" customHeight="1">
      <c r="B36" s="84"/>
      <c r="C36" s="84"/>
      <c r="D36" s="84"/>
      <c r="E36" s="84"/>
      <c r="F36" s="84"/>
      <c r="G36" s="21" t="s">
        <v>42</v>
      </c>
      <c r="H36" s="85">
        <f>J36+S36</f>
        <v>6600</v>
      </c>
      <c r="I36" s="86"/>
      <c r="J36" s="61">
        <f>K36+N36+O36+P36+Q36+R36</f>
        <v>6600</v>
      </c>
      <c r="K36" s="61">
        <f>L36+M36</f>
        <v>5600</v>
      </c>
      <c r="L36" s="61">
        <v>4600</v>
      </c>
      <c r="M36" s="61">
        <v>1000</v>
      </c>
      <c r="N36" s="61">
        <v>0</v>
      </c>
      <c r="O36" s="61">
        <v>1000</v>
      </c>
      <c r="P36" s="61" t="s">
        <v>41</v>
      </c>
      <c r="Q36" s="61" t="s">
        <v>41</v>
      </c>
      <c r="R36" s="61" t="s">
        <v>41</v>
      </c>
      <c r="S36" s="61">
        <f>T36+V36+W36</f>
        <v>0</v>
      </c>
      <c r="T36" s="61">
        <v>0</v>
      </c>
      <c r="U36" s="61">
        <v>0</v>
      </c>
      <c r="V36" s="61" t="s">
        <v>41</v>
      </c>
      <c r="W36" s="60">
        <v>0</v>
      </c>
    </row>
    <row r="37" spans="2:23" s="11" customFormat="1" ht="17.25" customHeight="1">
      <c r="B37" s="84"/>
      <c r="C37" s="84"/>
      <c r="D37" s="84"/>
      <c r="E37" s="84"/>
      <c r="F37" s="84"/>
      <c r="G37" s="21" t="s">
        <v>43</v>
      </c>
      <c r="H37" s="85">
        <f>J37+S37</f>
        <v>6600</v>
      </c>
      <c r="I37" s="86"/>
      <c r="J37" s="61">
        <f>K37+O37</f>
        <v>6600</v>
      </c>
      <c r="K37" s="61">
        <f>L37+M37</f>
        <v>6600</v>
      </c>
      <c r="L37" s="61">
        <v>2500</v>
      </c>
      <c r="M37" s="61">
        <v>4100</v>
      </c>
      <c r="N37" s="61">
        <v>0</v>
      </c>
      <c r="O37" s="61">
        <v>0</v>
      </c>
      <c r="P37" s="61">
        <v>0</v>
      </c>
      <c r="Q37" s="61" t="s">
        <v>41</v>
      </c>
      <c r="R37" s="61">
        <v>0</v>
      </c>
      <c r="S37" s="61">
        <f>T37+V37+W37</f>
        <v>0</v>
      </c>
      <c r="T37" s="61">
        <v>0</v>
      </c>
      <c r="U37" s="61">
        <v>0</v>
      </c>
      <c r="V37" s="61" t="s">
        <v>41</v>
      </c>
      <c r="W37" s="60">
        <v>0</v>
      </c>
    </row>
    <row r="38" spans="2:23" s="12" customFormat="1" ht="23.25" customHeight="1">
      <c r="B38" s="84"/>
      <c r="C38" s="84"/>
      <c r="D38" s="84"/>
      <c r="E38" s="84"/>
      <c r="F38" s="84"/>
      <c r="G38" s="18" t="s">
        <v>44</v>
      </c>
      <c r="H38" s="87">
        <f>H35-H36+H37</f>
        <v>46441681.5</v>
      </c>
      <c r="I38" s="87"/>
      <c r="J38" s="59">
        <f>J35-J36+J37</f>
        <v>35143287.76</v>
      </c>
      <c r="K38" s="59">
        <f>K35-K36+K37</f>
        <v>28176923.939999998</v>
      </c>
      <c r="L38" s="59">
        <f aca="true" t="shared" si="4" ref="L38:V38">L35-L36+L37</f>
        <v>16767768.61</v>
      </c>
      <c r="M38" s="59">
        <f t="shared" si="4"/>
        <v>11409155.33</v>
      </c>
      <c r="N38" s="59">
        <f t="shared" si="4"/>
        <v>1250071</v>
      </c>
      <c r="O38" s="59">
        <f>O35-O36+O37</f>
        <v>4220516</v>
      </c>
      <c r="P38" s="59">
        <f>P35-P36+P37</f>
        <v>262252.82</v>
      </c>
      <c r="Q38" s="59">
        <f t="shared" si="4"/>
        <v>0</v>
      </c>
      <c r="R38" s="23">
        <f t="shared" si="4"/>
        <v>1233524</v>
      </c>
      <c r="S38" s="23">
        <f>S35-S36+S37</f>
        <v>11298393.74</v>
      </c>
      <c r="T38" s="23">
        <f>T35-T36+T37</f>
        <v>10156188.74</v>
      </c>
      <c r="U38" s="23">
        <f t="shared" si="4"/>
        <v>5183947.3</v>
      </c>
      <c r="V38" s="23">
        <f t="shared" si="4"/>
        <v>0</v>
      </c>
      <c r="W38" s="23">
        <v>1142205</v>
      </c>
    </row>
    <row r="39" spans="1:23" s="6" customFormat="1" ht="11.25" customHeight="1">
      <c r="A39" s="5"/>
      <c r="B39" s="7"/>
      <c r="C39" s="7"/>
      <c r="D39" s="7"/>
      <c r="E39" s="7"/>
      <c r="F39" s="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6" customFormat="1" ht="87" customHeight="1">
      <c r="A40" s="5"/>
      <c r="B40" s="88" t="s">
        <v>79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20:22" ht="24" customHeight="1">
      <c r="T41" s="83" t="s">
        <v>4</v>
      </c>
      <c r="U41" s="83"/>
      <c r="V41" s="83"/>
    </row>
    <row r="42" spans="20:22" ht="11.25" customHeight="1">
      <c r="T42" s="8"/>
      <c r="U42" s="8"/>
      <c r="V42" s="9"/>
    </row>
    <row r="43" spans="17:22" ht="19.5" customHeight="1">
      <c r="Q43" s="10"/>
      <c r="T43" s="83" t="s">
        <v>5</v>
      </c>
      <c r="U43" s="83"/>
      <c r="V43" s="83"/>
    </row>
  </sheetData>
  <sheetProtection/>
  <mergeCells count="71">
    <mergeCell ref="B19:C22"/>
    <mergeCell ref="D19:D22"/>
    <mergeCell ref="E19:F22"/>
    <mergeCell ref="H19:I19"/>
    <mergeCell ref="H20:I20"/>
    <mergeCell ref="H21:I21"/>
    <mergeCell ref="H22:I22"/>
    <mergeCell ref="B15:C18"/>
    <mergeCell ref="D15:D18"/>
    <mergeCell ref="E15:F18"/>
    <mergeCell ref="H15:I15"/>
    <mergeCell ref="H16:I16"/>
    <mergeCell ref="H17:I17"/>
    <mergeCell ref="H18:I18"/>
    <mergeCell ref="A1:W1"/>
    <mergeCell ref="B2:W2"/>
    <mergeCell ref="A7:B7"/>
    <mergeCell ref="C7:W7"/>
    <mergeCell ref="B8:C13"/>
    <mergeCell ref="D8:D13"/>
    <mergeCell ref="E8:G13"/>
    <mergeCell ref="H8:I13"/>
    <mergeCell ref="J8:W8"/>
    <mergeCell ref="J9:J13"/>
    <mergeCell ref="K9:R10"/>
    <mergeCell ref="S9:S13"/>
    <mergeCell ref="T9:W9"/>
    <mergeCell ref="T10:T13"/>
    <mergeCell ref="U10:U11"/>
    <mergeCell ref="V10:V13"/>
    <mergeCell ref="W10:W13"/>
    <mergeCell ref="K11:K13"/>
    <mergeCell ref="L11:M12"/>
    <mergeCell ref="N11:N13"/>
    <mergeCell ref="O11:O13"/>
    <mergeCell ref="P11:P13"/>
    <mergeCell ref="Q11:Q13"/>
    <mergeCell ref="R11:R13"/>
    <mergeCell ref="U12:U13"/>
    <mergeCell ref="B14:C14"/>
    <mergeCell ref="E14:G14"/>
    <mergeCell ref="H14:I14"/>
    <mergeCell ref="T41:V41"/>
    <mergeCell ref="T43:V43"/>
    <mergeCell ref="B35:F38"/>
    <mergeCell ref="H35:I35"/>
    <mergeCell ref="H36:I36"/>
    <mergeCell ref="H37:I37"/>
    <mergeCell ref="H38:I38"/>
    <mergeCell ref="B40:W40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H31:I31"/>
    <mergeCell ref="B31:C34"/>
    <mergeCell ref="D31:D34"/>
    <mergeCell ref="E31:F34"/>
    <mergeCell ref="H32:I32"/>
    <mergeCell ref="H33:I33"/>
    <mergeCell ref="H34:I34"/>
  </mergeCells>
  <printOptions/>
  <pageMargins left="0.17" right="0.17" top="0.68" bottom="0.93" header="0.15748031496062992" footer="0.19"/>
  <pageSetup horizontalDpi="600" verticalDpi="600" orientation="landscape" paperSize="9" scale="75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9.140625" style="24" customWidth="1"/>
    <col min="2" max="2" width="11.28125" style="24" customWidth="1"/>
    <col min="3" max="3" width="61.00390625" style="24" customWidth="1"/>
    <col min="4" max="4" width="15.8515625" style="24" customWidth="1"/>
    <col min="5" max="5" width="15.421875" style="24" customWidth="1"/>
    <col min="6" max="6" width="15.7109375" style="24" customWidth="1"/>
    <col min="7" max="7" width="13.8515625" style="0" customWidth="1"/>
  </cols>
  <sheetData>
    <row r="1" spans="3:25" ht="15.75" customHeight="1">
      <c r="C1" s="97" t="s">
        <v>71</v>
      </c>
      <c r="D1" s="97"/>
      <c r="E1" s="97"/>
      <c r="F1" s="97"/>
      <c r="G1" s="9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3:24" ht="18" customHeight="1">
      <c r="C2" s="98" t="s">
        <v>72</v>
      </c>
      <c r="D2" s="98"/>
      <c r="E2" s="98"/>
      <c r="F2" s="98"/>
      <c r="G2" s="9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7" ht="39.75" customHeight="1">
      <c r="A3" s="99" t="s">
        <v>51</v>
      </c>
      <c r="B3" s="99"/>
      <c r="C3" s="99"/>
      <c r="D3" s="99"/>
      <c r="E3" s="99"/>
      <c r="F3" s="99"/>
      <c r="G3" s="99"/>
    </row>
    <row r="4" ht="7.5" customHeight="1">
      <c r="G4" s="27"/>
    </row>
    <row r="5" spans="1:7" s="29" customFormat="1" ht="15" customHeight="1">
      <c r="A5" s="100" t="s">
        <v>0</v>
      </c>
      <c r="B5" s="101" t="s">
        <v>3</v>
      </c>
      <c r="C5" s="101" t="s">
        <v>52</v>
      </c>
      <c r="D5" s="103" t="s">
        <v>53</v>
      </c>
      <c r="E5" s="103" t="s">
        <v>54</v>
      </c>
      <c r="F5" s="103" t="s">
        <v>10</v>
      </c>
      <c r="G5" s="103"/>
    </row>
    <row r="6" spans="1:7" s="29" customFormat="1" ht="36" customHeight="1">
      <c r="A6" s="100"/>
      <c r="B6" s="102"/>
      <c r="C6" s="102"/>
      <c r="D6" s="100"/>
      <c r="E6" s="103"/>
      <c r="F6" s="28" t="s">
        <v>55</v>
      </c>
      <c r="G6" s="28" t="s">
        <v>56</v>
      </c>
    </row>
    <row r="7" spans="1:7" s="3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s="31" customFormat="1" ht="15" customHeight="1">
      <c r="A8" s="32" t="s">
        <v>57</v>
      </c>
      <c r="B8" s="33"/>
      <c r="C8" s="34" t="s">
        <v>58</v>
      </c>
      <c r="D8" s="35">
        <f>D9</f>
        <v>63321.94</v>
      </c>
      <c r="E8" s="35">
        <f>E9</f>
        <v>63321.94</v>
      </c>
      <c r="F8" s="35">
        <f>F9</f>
        <v>63321.94</v>
      </c>
      <c r="G8" s="36">
        <v>0</v>
      </c>
    </row>
    <row r="9" spans="1:7" s="31" customFormat="1" ht="15" customHeight="1">
      <c r="A9" s="37"/>
      <c r="B9" s="37" t="s">
        <v>59</v>
      </c>
      <c r="C9" s="38" t="s">
        <v>60</v>
      </c>
      <c r="D9" s="39">
        <v>63321.94</v>
      </c>
      <c r="E9" s="39">
        <v>63321.94</v>
      </c>
      <c r="F9" s="39">
        <v>63321.94</v>
      </c>
      <c r="G9" s="40"/>
    </row>
    <row r="10" spans="1:7" s="41" customFormat="1" ht="18" customHeight="1">
      <c r="A10" s="33">
        <v>750</v>
      </c>
      <c r="B10" s="33"/>
      <c r="C10" s="34" t="s">
        <v>61</v>
      </c>
      <c r="D10" s="35">
        <f>D11</f>
        <v>80127</v>
      </c>
      <c r="E10" s="35">
        <f>E11</f>
        <v>80127</v>
      </c>
      <c r="F10" s="35">
        <f>F11</f>
        <v>80127</v>
      </c>
      <c r="G10" s="36">
        <v>0</v>
      </c>
    </row>
    <row r="11" spans="1:7" ht="17.25" customHeight="1">
      <c r="A11" s="42"/>
      <c r="B11" s="42">
        <v>75011</v>
      </c>
      <c r="C11" s="43" t="s">
        <v>62</v>
      </c>
      <c r="D11" s="39">
        <v>80127</v>
      </c>
      <c r="E11" s="39">
        <v>80127</v>
      </c>
      <c r="F11" s="39">
        <v>80127</v>
      </c>
      <c r="G11" s="44">
        <v>0</v>
      </c>
    </row>
    <row r="12" spans="1:7" s="41" customFormat="1" ht="30" customHeight="1">
      <c r="A12" s="33">
        <v>751</v>
      </c>
      <c r="B12" s="33"/>
      <c r="C12" s="34" t="s">
        <v>63</v>
      </c>
      <c r="D12" s="35">
        <f>D13</f>
        <v>1932</v>
      </c>
      <c r="E12" s="35">
        <f>E13</f>
        <v>1932</v>
      </c>
      <c r="F12" s="35">
        <f>F13</f>
        <v>1932</v>
      </c>
      <c r="G12" s="45">
        <v>0</v>
      </c>
    </row>
    <row r="13" spans="1:7" ht="27.75" customHeight="1">
      <c r="A13" s="42"/>
      <c r="B13" s="42">
        <v>75101</v>
      </c>
      <c r="C13" s="43" t="s">
        <v>64</v>
      </c>
      <c r="D13" s="39">
        <v>1932</v>
      </c>
      <c r="E13" s="39">
        <v>1932</v>
      </c>
      <c r="F13" s="39">
        <v>1932</v>
      </c>
      <c r="G13" s="44">
        <v>0</v>
      </c>
    </row>
    <row r="14" spans="1:7" s="41" customFormat="1" ht="16.5" customHeight="1">
      <c r="A14" s="33">
        <v>754</v>
      </c>
      <c r="B14" s="46"/>
      <c r="C14" s="34" t="s">
        <v>65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2">
        <v>75414</v>
      </c>
      <c r="C15" s="43" t="s">
        <v>66</v>
      </c>
      <c r="D15" s="49">
        <v>300</v>
      </c>
      <c r="E15" s="49">
        <v>300</v>
      </c>
      <c r="F15" s="49">
        <f>E15</f>
        <v>300</v>
      </c>
      <c r="G15" s="44"/>
    </row>
    <row r="16" spans="1:7" s="41" customFormat="1" ht="16.5" customHeight="1">
      <c r="A16" s="33">
        <v>852</v>
      </c>
      <c r="B16" s="33"/>
      <c r="C16" s="34" t="s">
        <v>48</v>
      </c>
      <c r="D16" s="35">
        <f>D17+D18+D19+D20</f>
        <v>2811726</v>
      </c>
      <c r="E16" s="35">
        <f>E17+E18+E19+E20</f>
        <v>2811726</v>
      </c>
      <c r="F16" s="35">
        <f>F17+F18+F19+F20</f>
        <v>2811726</v>
      </c>
      <c r="G16" s="50">
        <v>0</v>
      </c>
    </row>
    <row r="17" spans="1:7" ht="42" customHeight="1">
      <c r="A17" s="42"/>
      <c r="B17" s="42">
        <v>85212</v>
      </c>
      <c r="C17" s="43" t="s">
        <v>67</v>
      </c>
      <c r="D17" s="39">
        <v>2627927</v>
      </c>
      <c r="E17" s="39">
        <v>2627927</v>
      </c>
      <c r="F17" s="39">
        <v>2627927</v>
      </c>
      <c r="G17" s="44">
        <v>0</v>
      </c>
    </row>
    <row r="18" spans="1:7" ht="30" customHeight="1">
      <c r="A18" s="42"/>
      <c r="B18" s="42">
        <v>85213</v>
      </c>
      <c r="C18" s="43" t="s">
        <v>68</v>
      </c>
      <c r="D18" s="39">
        <v>13899</v>
      </c>
      <c r="E18" s="39">
        <v>13899</v>
      </c>
      <c r="F18" s="39">
        <v>13899</v>
      </c>
      <c r="G18" s="44">
        <v>0</v>
      </c>
    </row>
    <row r="19" spans="1:7" ht="20.25" customHeight="1">
      <c r="A19" s="42"/>
      <c r="B19" s="42">
        <v>85228</v>
      </c>
      <c r="C19" s="43" t="s">
        <v>69</v>
      </c>
      <c r="D19" s="51">
        <v>122600</v>
      </c>
      <c r="E19" s="51">
        <v>122600</v>
      </c>
      <c r="F19" s="51">
        <v>122600</v>
      </c>
      <c r="G19" s="52">
        <v>0</v>
      </c>
    </row>
    <row r="20" spans="1:7" ht="20.25" customHeight="1">
      <c r="A20" s="42"/>
      <c r="B20" s="42">
        <v>85295</v>
      </c>
      <c r="C20" s="43" t="s">
        <v>60</v>
      </c>
      <c r="D20" s="53">
        <v>47300</v>
      </c>
      <c r="E20" s="53">
        <v>47300</v>
      </c>
      <c r="F20" s="53">
        <v>47300</v>
      </c>
      <c r="G20" s="52">
        <v>0</v>
      </c>
    </row>
    <row r="21" spans="1:7" s="56" customFormat="1" ht="21.75" customHeight="1">
      <c r="A21" s="95" t="s">
        <v>70</v>
      </c>
      <c r="B21" s="95"/>
      <c r="C21" s="95"/>
      <c r="D21" s="54">
        <f>D16+D14+D12+D10+D8</f>
        <v>2957406.94</v>
      </c>
      <c r="E21" s="54">
        <f>E16+E14+E12+E10+E8</f>
        <v>2957406.94</v>
      </c>
      <c r="F21" s="54">
        <f>F16+F14+F12+F10+F8</f>
        <v>2957406.94</v>
      </c>
      <c r="G21" s="55">
        <v>0</v>
      </c>
    </row>
    <row r="22" ht="25.5" customHeight="1"/>
    <row r="23" spans="1:7" ht="15" customHeight="1">
      <c r="A23" s="57"/>
      <c r="E23" s="96" t="s">
        <v>4</v>
      </c>
      <c r="F23" s="96"/>
      <c r="G23" s="96"/>
    </row>
    <row r="25" spans="5:7" ht="17.25" customHeight="1">
      <c r="E25" s="96" t="s">
        <v>5</v>
      </c>
      <c r="F25" s="96"/>
      <c r="G25" s="96"/>
    </row>
  </sheetData>
  <sheetProtection/>
  <mergeCells count="12">
    <mergeCell ref="E5:E6"/>
    <mergeCell ref="F5:G5"/>
    <mergeCell ref="A21:C21"/>
    <mergeCell ref="E23:G23"/>
    <mergeCell ref="E25:G25"/>
    <mergeCell ref="C1:G1"/>
    <mergeCell ref="C2:G2"/>
    <mergeCell ref="A3:G3"/>
    <mergeCell ref="A5:A6"/>
    <mergeCell ref="B5:B6"/>
    <mergeCell ref="C5:C6"/>
    <mergeCell ref="D5:D6"/>
  </mergeCells>
  <printOptions/>
  <pageMargins left="0.17" right="0.18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2013-01-24T13:26:28Z</cp:lastPrinted>
  <dcterms:created xsi:type="dcterms:W3CDTF">2009-10-15T10:17:39Z</dcterms:created>
  <dcterms:modified xsi:type="dcterms:W3CDTF">2013-01-24T13:27:53Z</dcterms:modified>
  <cp:category/>
  <cp:version/>
  <cp:contentType/>
  <cp:contentStatus/>
</cp:coreProperties>
</file>