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1"/>
  </bookViews>
  <sheets>
    <sheet name="Plan Dochodów" sheetId="1" r:id="rId1"/>
    <sheet name="Plan wydatków" sheetId="2" r:id="rId2"/>
  </sheets>
  <definedNames>
    <definedName name="_xlnm.Print_Area" localSheetId="0">'Plan Dochodów'!$A$1:$L$17</definedName>
    <definedName name="_xlnm.Print_Area" localSheetId="1">'Plan wydatków'!$A$1:$W$63</definedName>
  </definedNames>
  <calcPr fullCalcOnLoad="1"/>
</workbook>
</file>

<file path=xl/sharedStrings.xml><?xml version="1.0" encoding="utf-8"?>
<sst xmlns="http://schemas.openxmlformats.org/spreadsheetml/2006/main" count="175" uniqueCount="89">
  <si>
    <t>Dział</t>
  </si>
  <si>
    <t>dotacje</t>
  </si>
  <si>
    <t>w tym:</t>
  </si>
  <si>
    <t>Rozdział</t>
  </si>
  <si>
    <t>Wójt Gminy</t>
  </si>
  <si>
    <t>Maciej Śliwerski</t>
  </si>
  <si>
    <t>Wydatki</t>
  </si>
  <si>
    <t>Plan</t>
  </si>
  <si>
    <t>Z tego</t>
  </si>
  <si>
    <t>Wydatki 
bieżące</t>
  </si>
  <si>
    <t>z tego:</t>
  </si>
  <si>
    <t>Wydatki 
majątkowe</t>
  </si>
  <si>
    <t>inwestycje i zakupy inwestycyjne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</si>
  <si>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</si>
  <si>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</si>
  <si>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</si>
  <si>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</si>
  <si>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</si>
  <si>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</si>
  <si>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</si>
  <si>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</si>
  <si>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</si>
  <si>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</si>
  <si>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</si>
  <si>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</si>
  <si>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</si>
  <si>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</si>
  <si>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</si>
  <si>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</si>
  <si>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</si>
  <si>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</si>
  <si>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</si>
  <si>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</si>
  <si>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</si>
  <si>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</si>
  <si>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</si>
  <si>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</si>
  <si>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</si>
  <si>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</si>
  <si>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</si>
  <si>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przed zmianą</t>
  </si>
  <si>
    <t>0,00</t>
  </si>
  <si>
    <t>zmniejszenie</t>
  </si>
  <si>
    <t>zwiększenie</t>
  </si>
  <si>
    <t>po zmianach</t>
  </si>
  <si>
    <t>Wydatki razem:</t>
  </si>
  <si>
    <t>Treść</t>
  </si>
  <si>
    <t>DOCHODY</t>
  </si>
  <si>
    <t>Źródło dochodów</t>
  </si>
  <si>
    <t>Ogółem</t>
  </si>
  <si>
    <t>z tego :</t>
  </si>
  <si>
    <t>bieżące</t>
  </si>
  <si>
    <t>majątkowe</t>
  </si>
  <si>
    <t>środki europejskie i inne środki pochodzące ze źródeł zagranicznych niepodlegające zwrotowi</t>
  </si>
  <si>
    <t>środki europejskie i inne środki pochodzące ze źródeł zagranicznych, niepodlegające zwrotowi</t>
  </si>
  <si>
    <t>Przed zmianą</t>
  </si>
  <si>
    <t>Zmniejszenie</t>
  </si>
  <si>
    <t>Zwiększenie</t>
  </si>
  <si>
    <t>Po zmianie</t>
  </si>
  <si>
    <t>Dochody ogółem</t>
  </si>
  <si>
    <t>Uzasadnienie:</t>
  </si>
  <si>
    <t>zmieniającego Uchwałę Budżetową  na rok 2012</t>
  </si>
  <si>
    <t>852</t>
  </si>
  <si>
    <t>Pomoc społeczna</t>
  </si>
  <si>
    <t>Bezpieczeństwo publiczne i ochrona przeciwpożarowa</t>
  </si>
  <si>
    <t>Dotacje celowe otrzymane z budżetu państwa na realizację własnych zadań bieżących gmin</t>
  </si>
  <si>
    <t>801</t>
  </si>
  <si>
    <t>Oświata i wychowanie</t>
  </si>
  <si>
    <t>80101</t>
  </si>
  <si>
    <t>Szkoły podstawowe</t>
  </si>
  <si>
    <t>80104</t>
  </si>
  <si>
    <t>Przedszkola</t>
  </si>
  <si>
    <t>Zał  Nr 1 do Zarządzenia Nr 80/2012  Wójta Gminy Jaktorów z dnia 12 listopada  2012r</t>
  </si>
  <si>
    <t xml:space="preserve">                                                                       Zał nr 2 do Zarządzenia Nr  80/2012 Wójta Gminy Jaktorów</t>
  </si>
  <si>
    <t xml:space="preserve">                                                                                                                                                      z dnia 12 listopada 2012r  zmieniającego uchwałę budżetową na rok 2012</t>
  </si>
  <si>
    <t>56 000,00</t>
  </si>
  <si>
    <r>
      <t xml:space="preserve">W planie dochodów  Gminy wprowadza się następujące zmiany:  
W </t>
    </r>
    <r>
      <rPr>
        <u val="single"/>
        <sz val="10"/>
        <rFont val="Arial"/>
        <family val="2"/>
      </rPr>
      <t>dziale 852 - Pomoc społeczna</t>
    </r>
    <r>
      <rPr>
        <sz val="10"/>
        <rFont val="Arial"/>
        <family val="2"/>
      </rPr>
      <t xml:space="preserve"> - zwiększa się plan dochodów o kwotę 56.000 zł z przeznaczeniem na dofinansowanie wypłat zasiłków stałych o których mowa w art. 17 ust. 1 pkt 19 ustawy z dnia 12 marca 2004 roku o pomocy społecznej na podstawie pisma Nr FIN-I.3111.204.2012.852 Mazowieckiego Urzędu Wojewódzkiego w  Warszawie - Wydział Finansów.
</t>
    </r>
  </si>
  <si>
    <t>754</t>
  </si>
  <si>
    <t>75416</t>
  </si>
  <si>
    <t>Straż gminna (miejska)</t>
  </si>
  <si>
    <t>85216</t>
  </si>
  <si>
    <t>Zasiłki stałe</t>
  </si>
  <si>
    <t>900</t>
  </si>
  <si>
    <t>Gospodarka komunalna i ochrona środowiska</t>
  </si>
  <si>
    <t>Oczyszczanie miast i wsi</t>
  </si>
  <si>
    <t>90003</t>
  </si>
  <si>
    <t>90004</t>
  </si>
  <si>
    <t>Utrzymanie zieleni w miastach i gminach</t>
  </si>
  <si>
    <r>
      <rPr>
        <b/>
        <sz val="11"/>
        <rFont val="Arial CE"/>
        <family val="0"/>
      </rPr>
      <t xml:space="preserve"> Uzasadnienie:</t>
    </r>
    <r>
      <rPr>
        <sz val="11"/>
        <rFont val="Arial CE"/>
        <family val="0"/>
      </rPr>
      <t xml:space="preserve">
W planie wydatków   Gminy  wprowadza się następujące zmiany: 
1) </t>
    </r>
    <r>
      <rPr>
        <u val="single"/>
        <sz val="11"/>
        <rFont val="Arial CE"/>
        <family val="0"/>
      </rPr>
      <t>dział 754 - Bezpieczeństwo publiczne i ochrona przeciwpożarowa</t>
    </r>
    <r>
      <rPr>
        <sz val="11"/>
        <rFont val="Arial CE"/>
        <family val="0"/>
      </rPr>
      <t xml:space="preserve"> - pomiędzy paragrafami przenosi się kwotę 12.200 zł  celem zabezpieczenia środków na zakup umundurowania dla pracowników straży gminnej.
2) </t>
    </r>
    <r>
      <rPr>
        <u val="single"/>
        <sz val="11"/>
        <rFont val="Arial CE"/>
        <family val="0"/>
      </rPr>
      <t>dział 801- Oświata i wychowanie</t>
    </r>
    <r>
      <rPr>
        <sz val="11"/>
        <rFont val="Arial CE"/>
        <family val="0"/>
      </rPr>
      <t xml:space="preserve"> - pomiędzy rozdziałami przenosi się kwotę 6.000 zł celem zabezpieczenia środków na zakup obiadów dla dzieci uczęszczających do przedszkola w ZSP Międzyborów.
3) </t>
    </r>
    <r>
      <rPr>
        <u val="single"/>
        <sz val="11"/>
        <rFont val="Arial CE"/>
        <family val="0"/>
      </rPr>
      <t>dział 852 - Pomoc społeczna</t>
    </r>
    <r>
      <rPr>
        <sz val="11"/>
        <rFont val="Arial CE"/>
        <family val="0"/>
      </rPr>
      <t xml:space="preserve">  - zwiększa się plan wydatków o kwotę 56.000 zł z przeznaczeniem na dofinansowanie wypłat zasiłków stałych o których mowa w art. 17 ust. 1 pkt 19 ustawy z dnia 12 marca 2004 roku o pomocy społecznej na podstawie pisma Nr FIN-I.3111.204.2012.852 Mazowieckiego Urzędu Wojewódzkiego w  Warszawie - Wydział Finansów.
4)</t>
    </r>
    <r>
      <rPr>
        <u val="single"/>
        <sz val="11"/>
        <rFont val="Arial CE"/>
        <family val="0"/>
      </rPr>
      <t xml:space="preserve"> dział 900-Gospodarka komunalna i ochrona środowiska</t>
    </r>
    <r>
      <rPr>
        <sz val="11"/>
        <rFont val="Arial CE"/>
        <family val="0"/>
      </rPr>
      <t xml:space="preserve"> - pomiędzy rozdziałami przenosi się kwotę 4.000 zł z przeznaczeniem na wydatki związane z utrzymaniem porządku i czystości w gminie.
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</si>
</sst>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[$-415]d\ mmmm\ yyyy"/>
    <numFmt numFmtId="170" formatCode="00\-000"/>
    <numFmt numFmtId="171" formatCode="0.0"/>
  </numFmts>
  <fonts count="59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name val="Arial CE"/>
      <family val="2"/>
    </font>
    <font>
      <b/>
      <sz val="8"/>
      <name val="Arial CE"/>
      <family val="0"/>
    </font>
    <font>
      <i/>
      <sz val="9"/>
      <name val="Arial CE"/>
      <family val="0"/>
    </font>
    <font>
      <b/>
      <i/>
      <sz val="10"/>
      <name val="Arial CE"/>
      <family val="0"/>
    </font>
    <font>
      <b/>
      <i/>
      <sz val="10"/>
      <name val="Arial"/>
      <family val="2"/>
    </font>
    <font>
      <sz val="11"/>
      <name val="Arial CE"/>
      <family val="0"/>
    </font>
    <font>
      <i/>
      <sz val="10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1"/>
      <name val="Arial CE"/>
      <family val="0"/>
    </font>
    <font>
      <u val="single"/>
      <sz val="11"/>
      <name val="Arial CE"/>
      <family val="0"/>
    </font>
    <font>
      <sz val="7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53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4" fontId="7" fillId="33" borderId="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8" fillId="33" borderId="0" xfId="0" applyNumberFormat="1" applyFont="1" applyFill="1" applyBorder="1" applyAlignment="1" applyProtection="1">
      <alignment horizontal="left"/>
      <protection locked="0"/>
    </xf>
    <xf numFmtId="0" fontId="0" fillId="33" borderId="0" xfId="0" applyNumberFormat="1" applyFont="1" applyFill="1" applyBorder="1" applyAlignment="1" applyProtection="1">
      <alignment horizontal="left"/>
      <protection locked="0"/>
    </xf>
    <xf numFmtId="0" fontId="7" fillId="33" borderId="0" xfId="0" applyNumberFormat="1" applyFont="1" applyFill="1" applyBorder="1" applyAlignment="1" applyProtection="1">
      <alignment horizontal="left"/>
      <protection locked="0"/>
    </xf>
    <xf numFmtId="0" fontId="1" fillId="33" borderId="0" xfId="0" applyNumberFormat="1" applyFont="1" applyFill="1" applyBorder="1" applyAlignment="1" applyProtection="1">
      <alignment horizontal="left"/>
      <protection locked="0"/>
    </xf>
    <xf numFmtId="49" fontId="7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0" fontId="1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0" fillId="0" borderId="0" xfId="0" applyAlignment="1">
      <alignment vertical="center"/>
    </xf>
    <xf numFmtId="4" fontId="0" fillId="33" borderId="0" xfId="0" applyNumberFormat="1" applyFont="1" applyFill="1" applyBorder="1" applyAlignment="1" applyProtection="1">
      <alignment horizontal="lef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NumberFormat="1" applyFont="1" applyFill="1" applyBorder="1" applyAlignment="1" applyProtection="1">
      <alignment horizontal="left"/>
      <protection locked="0"/>
    </xf>
    <xf numFmtId="4" fontId="15" fillId="33" borderId="10" xfId="0" applyNumberFormat="1" applyFont="1" applyFill="1" applyBorder="1" applyAlignment="1">
      <alignment vertical="center"/>
    </xf>
    <xf numFmtId="4" fontId="14" fillId="33" borderId="10" xfId="0" applyNumberFormat="1" applyFont="1" applyFill="1" applyBorder="1" applyAlignment="1">
      <alignment horizontal="right" vertical="center"/>
    </xf>
    <xf numFmtId="4" fontId="0" fillId="33" borderId="14" xfId="0" applyNumberFormat="1" applyFont="1" applyFill="1" applyBorder="1" applyAlignment="1">
      <alignment vertical="center"/>
    </xf>
    <xf numFmtId="4" fontId="2" fillId="33" borderId="14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49" fontId="0" fillId="33" borderId="10" xfId="0" applyNumberFormat="1" applyFont="1" applyFill="1" applyBorder="1" applyAlignment="1">
      <alignment horizontal="right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right" vertical="center"/>
    </xf>
    <xf numFmtId="4" fontId="14" fillId="33" borderId="10" xfId="0" applyNumberFormat="1" applyFont="1" applyFill="1" applyBorder="1" applyAlignment="1">
      <alignment horizontal="center" vertical="center"/>
    </xf>
    <xf numFmtId="4" fontId="14" fillId="33" borderId="10" xfId="0" applyNumberFormat="1" applyFont="1" applyFill="1" applyBorder="1" applyAlignment="1">
      <alignment vertical="center"/>
    </xf>
    <xf numFmtId="49" fontId="14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10" xfId="0" applyNumberFormat="1" applyFont="1" applyFill="1" applyBorder="1" applyAlignment="1" applyProtection="1">
      <alignment horizontal="center"/>
      <protection locked="0"/>
    </xf>
    <xf numFmtId="4" fontId="8" fillId="33" borderId="10" xfId="0" applyNumberFormat="1" applyFont="1" applyFill="1" applyBorder="1" applyAlignment="1" applyProtection="1">
      <alignment vertical="center" wrapText="1"/>
      <protection locked="0"/>
    </xf>
    <xf numFmtId="0" fontId="18" fillId="33" borderId="0" xfId="0" applyNumberFormat="1" applyFont="1" applyFill="1" applyBorder="1" applyAlignment="1" applyProtection="1">
      <alignment horizontal="right"/>
      <protection locked="0"/>
    </xf>
    <xf numFmtId="49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15" fillId="33" borderId="14" xfId="0" applyNumberFormat="1" applyFont="1" applyFill="1" applyBorder="1" applyAlignment="1">
      <alignment vertical="center"/>
    </xf>
    <xf numFmtId="0" fontId="14" fillId="33" borderId="14" xfId="0" applyFont="1" applyFill="1" applyBorder="1" applyAlignment="1">
      <alignment horizontal="center" vertical="center"/>
    </xf>
    <xf numFmtId="49" fontId="20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18" fillId="33" borderId="0" xfId="0" applyNumberFormat="1" applyFont="1" applyFill="1" applyBorder="1" applyAlignment="1" applyProtection="1">
      <alignment horizontal="right"/>
      <protection locked="0"/>
    </xf>
    <xf numFmtId="49" fontId="18" fillId="33" borderId="0" xfId="0" applyNumberFormat="1" applyFont="1" applyFill="1" applyBorder="1" applyAlignment="1" applyProtection="1">
      <alignment horizontal="right" wrapText="1"/>
      <protection locked="0"/>
    </xf>
    <xf numFmtId="49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8" fillId="33" borderId="10" xfId="0" applyNumberFormat="1" applyFont="1" applyFill="1" applyBorder="1" applyAlignment="1" applyProtection="1">
      <alignment horizontal="right" vertical="center" wrapText="1"/>
      <protection/>
    </xf>
    <xf numFmtId="4" fontId="21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20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33" borderId="0" xfId="0" applyFont="1" applyFill="1" applyAlignment="1">
      <alignment horizontal="left" vertical="top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52" applyFont="1" applyFill="1" applyAlignment="1">
      <alignment horizontal="center"/>
      <protection/>
    </xf>
    <xf numFmtId="0" fontId="1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8" fillId="33" borderId="0" xfId="0" applyNumberFormat="1" applyFont="1" applyFill="1" applyBorder="1" applyAlignment="1" applyProtection="1">
      <alignment horizontal="right"/>
      <protection locked="0"/>
    </xf>
    <xf numFmtId="49" fontId="18" fillId="33" borderId="0" xfId="0" applyNumberFormat="1" applyFont="1" applyFill="1" applyBorder="1" applyAlignment="1" applyProtection="1">
      <alignment horizontal="right" wrapText="1"/>
      <protection locked="0"/>
    </xf>
    <xf numFmtId="0" fontId="9" fillId="33" borderId="0" xfId="0" applyNumberFormat="1" applyFont="1" applyFill="1" applyBorder="1" applyAlignment="1" applyProtection="1">
      <alignment horizontal="left"/>
      <protection locked="0"/>
    </xf>
    <xf numFmtId="0" fontId="9" fillId="33" borderId="18" xfId="0" applyNumberFormat="1" applyFont="1" applyFill="1" applyBorder="1" applyAlignment="1" applyProtection="1">
      <alignment horizontal="left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10" xfId="0" applyFont="1" applyFill="1" applyBorder="1" applyAlignment="1">
      <alignment/>
    </xf>
    <xf numFmtId="49" fontId="20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0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8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0" fillId="33" borderId="0" xfId="0" applyNumberFormat="1" applyFont="1" applyFill="1" applyBorder="1" applyAlignment="1" applyProtection="1">
      <alignment horizontal="center"/>
      <protection locked="0"/>
    </xf>
    <xf numFmtId="49" fontId="8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23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21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33" borderId="0" xfId="0" applyFill="1" applyAlignment="1">
      <alignment horizontal="center" vertical="center"/>
    </xf>
    <xf numFmtId="4" fontId="20" fillId="33" borderId="16" xfId="0" applyNumberFormat="1" applyFont="1" applyFill="1" applyBorder="1" applyAlignment="1" applyProtection="1">
      <alignment horizontal="right" vertical="center" wrapText="1"/>
      <protection locked="0"/>
    </xf>
    <xf numFmtId="4" fontId="20" fillId="33" borderId="13" xfId="0" applyNumberFormat="1" applyFont="1" applyFill="1" applyBorder="1" applyAlignment="1" applyProtection="1">
      <alignment horizontal="right" vertical="center" wrapText="1"/>
      <protection locked="0"/>
    </xf>
    <xf numFmtId="4" fontId="20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6" fillId="33" borderId="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24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21" xfId="0" applyNumberFormat="1" applyFont="1" applyFill="1" applyBorder="1" applyAlignment="1" applyProtection="1">
      <alignment horizontal="left" vertical="center" wrapText="1"/>
      <protection locked="0"/>
    </xf>
    <xf numFmtId="4" fontId="8" fillId="33" borderId="16" xfId="0" applyNumberFormat="1" applyFont="1" applyFill="1" applyBorder="1" applyAlignment="1" applyProtection="1">
      <alignment horizontal="right" vertical="center" wrapText="1"/>
      <protection locked="0"/>
    </xf>
    <xf numFmtId="4" fontId="8" fillId="33" borderId="13" xfId="0" applyNumberFormat="1" applyFont="1" applyFill="1" applyBorder="1" applyAlignment="1" applyProtection="1">
      <alignment horizontal="right" vertical="center" wrapText="1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5.421875" style="0" customWidth="1"/>
    <col min="2" max="2" width="25.57421875" style="0" customWidth="1"/>
    <col min="3" max="3" width="12.7109375" style="0" customWidth="1"/>
    <col min="4" max="4" width="11.140625" style="0" customWidth="1"/>
    <col min="5" max="5" width="10.28125" style="0" customWidth="1"/>
    <col min="6" max="6" width="13.00390625" style="0" customWidth="1"/>
    <col min="7" max="7" width="12.7109375" style="0" customWidth="1"/>
    <col min="8" max="8" width="12.00390625" style="0" customWidth="1"/>
    <col min="9" max="9" width="10.421875" style="0" customWidth="1"/>
    <col min="10" max="10" width="12.00390625" style="0" customWidth="1"/>
    <col min="11" max="11" width="10.421875" style="0" customWidth="1"/>
    <col min="12" max="12" width="12.00390625" style="0" customWidth="1"/>
  </cols>
  <sheetData>
    <row r="1" spans="2:12" ht="16.5" customHeight="1">
      <c r="B1" s="10"/>
      <c r="C1" s="10"/>
      <c r="D1" s="10"/>
      <c r="E1" s="10"/>
      <c r="F1" s="63" t="s">
        <v>72</v>
      </c>
      <c r="G1" s="63"/>
      <c r="H1" s="63"/>
      <c r="I1" s="63"/>
      <c r="J1" s="63"/>
      <c r="K1" s="63"/>
      <c r="L1" s="63"/>
    </row>
    <row r="2" spans="2:12" ht="15.75" customHeight="1">
      <c r="B2" s="10"/>
      <c r="C2" s="10"/>
      <c r="D2" s="10"/>
      <c r="E2" s="10"/>
      <c r="F2" s="10"/>
      <c r="G2" s="63" t="s">
        <v>61</v>
      </c>
      <c r="H2" s="63"/>
      <c r="I2" s="63"/>
      <c r="J2" s="63"/>
      <c r="K2" s="63"/>
      <c r="L2" s="63"/>
    </row>
    <row r="3" spans="2:6" s="11" customFormat="1" ht="17.25" customHeight="1">
      <c r="B3" s="64" t="s">
        <v>47</v>
      </c>
      <c r="C3" s="64"/>
      <c r="D3" s="64"/>
      <c r="E3" s="12"/>
      <c r="F3" s="13"/>
    </row>
    <row r="4" spans="1:12" s="15" customFormat="1" ht="13.5" customHeight="1">
      <c r="A4" s="65" t="s">
        <v>0</v>
      </c>
      <c r="B4" s="65" t="s">
        <v>48</v>
      </c>
      <c r="C4" s="65" t="s">
        <v>49</v>
      </c>
      <c r="D4" s="65"/>
      <c r="E4" s="65"/>
      <c r="F4" s="65"/>
      <c r="G4" s="65" t="s">
        <v>50</v>
      </c>
      <c r="H4" s="65"/>
      <c r="I4" s="65"/>
      <c r="J4" s="65"/>
      <c r="K4" s="65"/>
      <c r="L4" s="65"/>
    </row>
    <row r="5" spans="1:12" s="15" customFormat="1" ht="13.5" customHeight="1">
      <c r="A5" s="65"/>
      <c r="B5" s="65"/>
      <c r="C5" s="65"/>
      <c r="D5" s="65"/>
      <c r="E5" s="65"/>
      <c r="F5" s="65"/>
      <c r="G5" s="65" t="s">
        <v>51</v>
      </c>
      <c r="H5" s="65" t="s">
        <v>2</v>
      </c>
      <c r="I5" s="65"/>
      <c r="J5" s="65" t="s">
        <v>52</v>
      </c>
      <c r="K5" s="65" t="s">
        <v>2</v>
      </c>
      <c r="L5" s="65"/>
    </row>
    <row r="6" spans="1:12" s="15" customFormat="1" ht="123.75" customHeight="1">
      <c r="A6" s="65"/>
      <c r="B6" s="65"/>
      <c r="C6" s="65"/>
      <c r="D6" s="65"/>
      <c r="E6" s="65"/>
      <c r="F6" s="65"/>
      <c r="G6" s="65"/>
      <c r="H6" s="14" t="s">
        <v>1</v>
      </c>
      <c r="I6" s="16" t="s">
        <v>53</v>
      </c>
      <c r="J6" s="65"/>
      <c r="K6" s="14" t="s">
        <v>1</v>
      </c>
      <c r="L6" s="16" t="s">
        <v>54</v>
      </c>
    </row>
    <row r="7" spans="1:12" s="15" customFormat="1" ht="18.75" customHeight="1">
      <c r="A7" s="14"/>
      <c r="B7" s="17"/>
      <c r="C7" s="18" t="s">
        <v>55</v>
      </c>
      <c r="D7" s="19" t="s">
        <v>56</v>
      </c>
      <c r="E7" s="19" t="s">
        <v>57</v>
      </c>
      <c r="F7" s="18" t="s">
        <v>58</v>
      </c>
      <c r="G7" s="20"/>
      <c r="H7" s="14"/>
      <c r="I7" s="16"/>
      <c r="J7" s="17"/>
      <c r="K7" s="21"/>
      <c r="L7" s="16"/>
    </row>
    <row r="8" spans="1:12" s="23" customFormat="1" ht="14.25" customHeight="1">
      <c r="A8" s="22">
        <v>1</v>
      </c>
      <c r="B8" s="22">
        <v>2</v>
      </c>
      <c r="C8" s="66">
        <v>3</v>
      </c>
      <c r="D8" s="67"/>
      <c r="E8" s="67"/>
      <c r="F8" s="68"/>
      <c r="G8" s="22">
        <v>4</v>
      </c>
      <c r="H8" s="22">
        <v>5</v>
      </c>
      <c r="I8" s="22">
        <v>6</v>
      </c>
      <c r="J8" s="22">
        <v>7</v>
      </c>
      <c r="K8" s="22">
        <v>8</v>
      </c>
      <c r="L8" s="22">
        <v>9</v>
      </c>
    </row>
    <row r="9" spans="1:12" s="23" customFormat="1" ht="22.5" customHeight="1">
      <c r="A9" s="39" t="s">
        <v>62</v>
      </c>
      <c r="B9" s="40" t="s">
        <v>63</v>
      </c>
      <c r="C9" s="29">
        <v>3357056</v>
      </c>
      <c r="D9" s="30"/>
      <c r="E9" s="30">
        <f>E10</f>
        <v>56000</v>
      </c>
      <c r="F9" s="30">
        <f>C9-D9+E9</f>
        <v>3413056</v>
      </c>
      <c r="G9" s="29">
        <f>F9</f>
        <v>3413056</v>
      </c>
      <c r="H9" s="29">
        <v>3387556</v>
      </c>
      <c r="I9" s="35"/>
      <c r="J9" s="29"/>
      <c r="K9" s="35"/>
      <c r="L9" s="35"/>
    </row>
    <row r="10" spans="1:12" s="23" customFormat="1" ht="54.75" customHeight="1">
      <c r="A10" s="39"/>
      <c r="B10" s="41" t="s">
        <v>65</v>
      </c>
      <c r="C10" s="31">
        <v>450457</v>
      </c>
      <c r="D10" s="32"/>
      <c r="E10" s="32">
        <v>56000</v>
      </c>
      <c r="F10" s="33">
        <f>C10+E10</f>
        <v>506457</v>
      </c>
      <c r="G10" s="34" t="s">
        <v>75</v>
      </c>
      <c r="H10" s="34" t="s">
        <v>75</v>
      </c>
      <c r="I10" s="42"/>
      <c r="J10" s="48"/>
      <c r="K10" s="49"/>
      <c r="L10" s="35"/>
    </row>
    <row r="11" spans="1:12" s="24" customFormat="1" ht="19.5" customHeight="1">
      <c r="A11" s="36"/>
      <c r="B11" s="35" t="s">
        <v>59</v>
      </c>
      <c r="C11" s="37">
        <v>41227108.16</v>
      </c>
      <c r="D11" s="29"/>
      <c r="E11" s="29">
        <f>E9</f>
        <v>56000</v>
      </c>
      <c r="F11" s="29">
        <f>C11-D11+E11</f>
        <v>41283108.16</v>
      </c>
      <c r="G11" s="38">
        <v>35528759.94</v>
      </c>
      <c r="H11" s="38">
        <v>3587227.68</v>
      </c>
      <c r="I11" s="38">
        <v>201070.05</v>
      </c>
      <c r="J11" s="29">
        <v>5754348.22</v>
      </c>
      <c r="K11" s="29">
        <v>946176</v>
      </c>
      <c r="L11" s="29">
        <v>3622619.22</v>
      </c>
    </row>
    <row r="12" spans="2:12" ht="7.5" customHeight="1">
      <c r="B12" s="25"/>
      <c r="C12" s="8"/>
      <c r="D12" s="8"/>
      <c r="E12" s="8"/>
      <c r="F12" s="8"/>
      <c r="G12" s="9"/>
      <c r="H12" s="9"/>
      <c r="I12" s="9"/>
      <c r="J12" s="9"/>
      <c r="K12" s="9"/>
      <c r="L12" s="9"/>
    </row>
    <row r="13" spans="2:6" ht="14.25" customHeight="1">
      <c r="B13" s="25" t="s">
        <v>60</v>
      </c>
      <c r="C13" s="25"/>
      <c r="D13" s="25"/>
      <c r="E13" s="25"/>
      <c r="F13" s="25"/>
    </row>
    <row r="14" spans="1:12" ht="84" customHeight="1">
      <c r="A14" s="60" t="s">
        <v>76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</row>
    <row r="15" spans="2:12" ht="11.25" customHeight="1">
      <c r="B15" s="25"/>
      <c r="C15" s="25"/>
      <c r="D15" s="25"/>
      <c r="E15" s="25"/>
      <c r="F15" s="25"/>
      <c r="I15" s="61" t="s">
        <v>4</v>
      </c>
      <c r="J15" s="62"/>
      <c r="K15" s="62"/>
      <c r="L15" s="62"/>
    </row>
    <row r="16" spans="2:6" ht="12.75">
      <c r="B16" s="25"/>
      <c r="C16" s="25"/>
      <c r="D16" s="25"/>
      <c r="E16" s="25"/>
      <c r="F16" s="25"/>
    </row>
    <row r="17" spans="2:12" ht="20.25" customHeight="1">
      <c r="B17" s="25"/>
      <c r="C17" s="25"/>
      <c r="D17" s="25"/>
      <c r="E17" s="25"/>
      <c r="F17" s="25"/>
      <c r="I17" s="61" t="s">
        <v>5</v>
      </c>
      <c r="J17" s="62"/>
      <c r="K17" s="62"/>
      <c r="L17" s="62"/>
    </row>
    <row r="18" spans="2:6" ht="12.75">
      <c r="B18" s="25"/>
      <c r="C18" s="25"/>
      <c r="D18" s="25"/>
      <c r="E18" s="25"/>
      <c r="F18" s="25"/>
    </row>
    <row r="19" spans="2:6" ht="12.75">
      <c r="B19" s="25"/>
      <c r="C19" s="25"/>
      <c r="D19" s="25"/>
      <c r="E19" s="25"/>
      <c r="F19" s="25"/>
    </row>
    <row r="20" spans="2:6" ht="12.75">
      <c r="B20" s="25"/>
      <c r="C20" s="25"/>
      <c r="D20" s="25"/>
      <c r="E20" s="25"/>
      <c r="F20" s="25"/>
    </row>
    <row r="21" spans="2:6" ht="12.75">
      <c r="B21" s="25"/>
      <c r="C21" s="25"/>
      <c r="D21" s="25"/>
      <c r="E21" s="25"/>
      <c r="F21" s="25"/>
    </row>
    <row r="22" spans="2:6" ht="12.75">
      <c r="B22" s="25"/>
      <c r="C22" s="25"/>
      <c r="D22" s="25"/>
      <c r="E22" s="25"/>
      <c r="F22" s="25"/>
    </row>
    <row r="23" spans="2:6" ht="12.75">
      <c r="B23" s="25"/>
      <c r="C23" s="25"/>
      <c r="D23" s="25"/>
      <c r="E23" s="25"/>
      <c r="F23" s="25"/>
    </row>
    <row r="24" spans="2:6" ht="12.75">
      <c r="B24" s="25"/>
      <c r="C24" s="25"/>
      <c r="D24" s="25"/>
      <c r="E24" s="25"/>
      <c r="F24" s="25"/>
    </row>
    <row r="25" spans="2:6" ht="12.75">
      <c r="B25" s="25"/>
      <c r="C25" s="25"/>
      <c r="D25" s="25"/>
      <c r="E25" s="25"/>
      <c r="F25" s="25"/>
    </row>
    <row r="26" spans="2:6" ht="12.75">
      <c r="B26" s="25"/>
      <c r="C26" s="25"/>
      <c r="D26" s="25"/>
      <c r="E26" s="25"/>
      <c r="F26" s="25"/>
    </row>
    <row r="27" spans="2:6" ht="12.75">
      <c r="B27" s="25"/>
      <c r="C27" s="25"/>
      <c r="D27" s="25"/>
      <c r="E27" s="25"/>
      <c r="F27" s="25"/>
    </row>
    <row r="28" spans="2:6" ht="12.75">
      <c r="B28" s="25"/>
      <c r="C28" s="25"/>
      <c r="D28" s="25"/>
      <c r="E28" s="25"/>
      <c r="F28" s="25"/>
    </row>
    <row r="29" spans="2:6" ht="12.75">
      <c r="B29" s="25"/>
      <c r="C29" s="25"/>
      <c r="D29" s="25"/>
      <c r="E29" s="25"/>
      <c r="F29" s="25"/>
    </row>
    <row r="30" spans="2:6" ht="12.75">
      <c r="B30" s="25"/>
      <c r="C30" s="25"/>
      <c r="D30" s="25"/>
      <c r="E30" s="25"/>
      <c r="F30" s="25"/>
    </row>
    <row r="31" spans="2:6" ht="12.75">
      <c r="B31" s="25"/>
      <c r="C31" s="25"/>
      <c r="D31" s="25"/>
      <c r="E31" s="25"/>
      <c r="F31" s="25"/>
    </row>
    <row r="32" spans="2:6" ht="12.75">
      <c r="B32" s="25"/>
      <c r="C32" s="25"/>
      <c r="D32" s="25"/>
      <c r="E32" s="25"/>
      <c r="F32" s="25"/>
    </row>
    <row r="33" spans="2:6" ht="12.75">
      <c r="B33" s="25"/>
      <c r="C33" s="25"/>
      <c r="D33" s="25"/>
      <c r="E33" s="25"/>
      <c r="F33" s="25"/>
    </row>
    <row r="34" spans="2:6" ht="12.75">
      <c r="B34" s="25"/>
      <c r="C34" s="25"/>
      <c r="D34" s="25"/>
      <c r="E34" s="25"/>
      <c r="F34" s="25"/>
    </row>
    <row r="35" spans="2:6" ht="12.75">
      <c r="B35" s="25"/>
      <c r="C35" s="25"/>
      <c r="D35" s="25"/>
      <c r="E35" s="25"/>
      <c r="F35" s="25"/>
    </row>
    <row r="36" spans="2:6" ht="12.75">
      <c r="B36" s="25"/>
      <c r="C36" s="25"/>
      <c r="D36" s="25"/>
      <c r="E36" s="25"/>
      <c r="F36" s="25"/>
    </row>
    <row r="37" spans="2:6" ht="12.75">
      <c r="B37" s="25"/>
      <c r="C37" s="25"/>
      <c r="D37" s="25"/>
      <c r="E37" s="25"/>
      <c r="F37" s="25"/>
    </row>
    <row r="38" spans="2:6" ht="12.75">
      <c r="B38" s="25"/>
      <c r="C38" s="25"/>
      <c r="D38" s="25"/>
      <c r="E38" s="25"/>
      <c r="F38" s="25"/>
    </row>
    <row r="39" spans="2:6" ht="12.75">
      <c r="B39" s="25"/>
      <c r="C39" s="25"/>
      <c r="D39" s="25"/>
      <c r="E39" s="25"/>
      <c r="F39" s="25"/>
    </row>
    <row r="40" spans="2:6" ht="12.75">
      <c r="B40" s="25"/>
      <c r="C40" s="25"/>
      <c r="D40" s="25"/>
      <c r="E40" s="25"/>
      <c r="F40" s="25"/>
    </row>
    <row r="41" spans="2:6" ht="12.75">
      <c r="B41" s="25"/>
      <c r="C41" s="25"/>
      <c r="D41" s="25"/>
      <c r="E41" s="25"/>
      <c r="F41" s="25"/>
    </row>
  </sheetData>
  <sheetProtection/>
  <mergeCells count="15">
    <mergeCell ref="G5:G6"/>
    <mergeCell ref="H5:I5"/>
    <mergeCell ref="J5:J6"/>
    <mergeCell ref="K5:L5"/>
    <mergeCell ref="C8:F8"/>
    <mergeCell ref="A14:L14"/>
    <mergeCell ref="I15:L15"/>
    <mergeCell ref="I17:L17"/>
    <mergeCell ref="F1:L1"/>
    <mergeCell ref="G2:L2"/>
    <mergeCell ref="B3:D3"/>
    <mergeCell ref="A4:A6"/>
    <mergeCell ref="B4:B6"/>
    <mergeCell ref="C4:F6"/>
    <mergeCell ref="G4:L4"/>
  </mergeCells>
  <printOptions/>
  <pageMargins left="0.17" right="0.17" top="0.35" bottom="0.27" header="0.22" footer="0.16"/>
  <pageSetup horizontalDpi="600" verticalDpi="600" orientation="landscape" paperSize="9" r:id="rId1"/>
  <headerFoot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3"/>
  <sheetViews>
    <sheetView tabSelected="1" zoomScale="112" zoomScaleNormal="112" zoomScalePageLayoutView="0" workbookViewId="0" topLeftCell="A43">
      <selection activeCell="B60" sqref="B60:W60"/>
    </sheetView>
  </sheetViews>
  <sheetFormatPr defaultColWidth="9.140625" defaultRowHeight="12.75"/>
  <cols>
    <col min="1" max="1" width="1.28515625" style="4" customWidth="1"/>
    <col min="2" max="2" width="2.140625" style="4" customWidth="1"/>
    <col min="3" max="3" width="2.28125" style="4" customWidth="1"/>
    <col min="4" max="4" width="7.00390625" style="4" customWidth="1"/>
    <col min="5" max="5" width="4.8515625" style="4" customWidth="1"/>
    <col min="6" max="6" width="11.00390625" style="4" customWidth="1"/>
    <col min="7" max="7" width="10.8515625" style="4" customWidth="1"/>
    <col min="8" max="8" width="7.140625" style="4" customWidth="1"/>
    <col min="9" max="9" width="4.140625" style="4" customWidth="1"/>
    <col min="10" max="10" width="11.421875" style="4" customWidth="1"/>
    <col min="11" max="12" width="11.57421875" style="4" customWidth="1"/>
    <col min="13" max="13" width="11.421875" style="4" customWidth="1"/>
    <col min="14" max="15" width="10.57421875" style="4" customWidth="1"/>
    <col min="16" max="16" width="8.8515625" style="4" customWidth="1"/>
    <col min="17" max="17" width="6.00390625" style="4" customWidth="1"/>
    <col min="18" max="18" width="10.57421875" style="4" customWidth="1"/>
    <col min="19" max="19" width="11.7109375" style="4" customWidth="1"/>
    <col min="20" max="21" width="10.57421875" style="4" customWidth="1"/>
    <col min="22" max="22" width="6.7109375" style="4" customWidth="1"/>
    <col min="23" max="23" width="10.57421875" style="4" customWidth="1"/>
    <col min="24" max="16384" width="9.140625" style="4" customWidth="1"/>
  </cols>
  <sheetData>
    <row r="1" spans="1:23" s="3" customFormat="1" ht="15" customHeight="1">
      <c r="A1" s="69" t="s">
        <v>73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</row>
    <row r="2" spans="1:23" s="3" customFormat="1" ht="13.5" customHeight="1">
      <c r="A2" s="46"/>
      <c r="B2" s="70" t="s">
        <v>74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</row>
    <row r="3" spans="1:23" s="3" customFormat="1" ht="13.5" customHeight="1">
      <c r="A3" s="53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</row>
    <row r="4" spans="1:23" s="3" customFormat="1" ht="13.5" customHeight="1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</row>
    <row r="5" spans="1:23" s="3" customFormat="1" ht="13.5" customHeight="1">
      <c r="A5" s="53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</row>
    <row r="6" spans="1:23" s="3" customFormat="1" ht="6" customHeight="1" hidden="1">
      <c r="A6" s="53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</row>
    <row r="7" spans="1:23" ht="19.5" customHeight="1">
      <c r="A7" s="71"/>
      <c r="B7" s="71"/>
      <c r="C7" s="72" t="s">
        <v>6</v>
      </c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2:23" ht="10.5" customHeight="1">
      <c r="B8" s="73" t="s">
        <v>0</v>
      </c>
      <c r="C8" s="73"/>
      <c r="D8" s="73" t="s">
        <v>3</v>
      </c>
      <c r="E8" s="73" t="s">
        <v>46</v>
      </c>
      <c r="F8" s="73"/>
      <c r="G8" s="73"/>
      <c r="H8" s="73" t="s">
        <v>7</v>
      </c>
      <c r="I8" s="74"/>
      <c r="J8" s="73" t="s">
        <v>8</v>
      </c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</row>
    <row r="9" spans="2:23" ht="9.75" customHeight="1">
      <c r="B9" s="73"/>
      <c r="C9" s="73"/>
      <c r="D9" s="73"/>
      <c r="E9" s="73"/>
      <c r="F9" s="73"/>
      <c r="G9" s="73"/>
      <c r="H9" s="74"/>
      <c r="I9" s="74"/>
      <c r="J9" s="73" t="s">
        <v>9</v>
      </c>
      <c r="K9" s="73" t="s">
        <v>10</v>
      </c>
      <c r="L9" s="73"/>
      <c r="M9" s="73"/>
      <c r="N9" s="73"/>
      <c r="O9" s="73"/>
      <c r="P9" s="73"/>
      <c r="Q9" s="73"/>
      <c r="R9" s="73"/>
      <c r="S9" s="73" t="s">
        <v>11</v>
      </c>
      <c r="T9" s="73" t="s">
        <v>10</v>
      </c>
      <c r="U9" s="73"/>
      <c r="V9" s="73"/>
      <c r="W9" s="73"/>
    </row>
    <row r="10" spans="2:23" ht="6" customHeight="1">
      <c r="B10" s="73"/>
      <c r="C10" s="73"/>
      <c r="D10" s="73"/>
      <c r="E10" s="73"/>
      <c r="F10" s="73"/>
      <c r="G10" s="73"/>
      <c r="H10" s="74"/>
      <c r="I10" s="74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 t="s">
        <v>12</v>
      </c>
      <c r="U10" s="73" t="s">
        <v>2</v>
      </c>
      <c r="V10" s="73" t="s">
        <v>13</v>
      </c>
      <c r="W10" s="73" t="s">
        <v>1</v>
      </c>
    </row>
    <row r="11" spans="2:23" ht="6" customHeight="1">
      <c r="B11" s="73"/>
      <c r="C11" s="73"/>
      <c r="D11" s="73"/>
      <c r="E11" s="73"/>
      <c r="F11" s="73"/>
      <c r="G11" s="73"/>
      <c r="H11" s="74"/>
      <c r="I11" s="74"/>
      <c r="J11" s="73"/>
      <c r="K11" s="73" t="s">
        <v>14</v>
      </c>
      <c r="L11" s="73" t="s">
        <v>10</v>
      </c>
      <c r="M11" s="73"/>
      <c r="N11" s="73" t="s">
        <v>15</v>
      </c>
      <c r="O11" s="73" t="s">
        <v>16</v>
      </c>
      <c r="P11" s="73" t="s">
        <v>17</v>
      </c>
      <c r="Q11" s="73" t="s">
        <v>18</v>
      </c>
      <c r="R11" s="73" t="s">
        <v>19</v>
      </c>
      <c r="S11" s="73"/>
      <c r="T11" s="73"/>
      <c r="U11" s="73"/>
      <c r="V11" s="73"/>
      <c r="W11" s="73"/>
    </row>
    <row r="12" spans="2:23" ht="11.25" customHeight="1">
      <c r="B12" s="73"/>
      <c r="C12" s="73"/>
      <c r="D12" s="73"/>
      <c r="E12" s="73"/>
      <c r="F12" s="73"/>
      <c r="G12" s="73"/>
      <c r="H12" s="74"/>
      <c r="I12" s="74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 t="s">
        <v>20</v>
      </c>
      <c r="V12" s="73"/>
      <c r="W12" s="73"/>
    </row>
    <row r="13" spans="2:23" ht="110.25" customHeight="1">
      <c r="B13" s="73"/>
      <c r="C13" s="73"/>
      <c r="D13" s="73"/>
      <c r="E13" s="73"/>
      <c r="F13" s="73"/>
      <c r="G13" s="73"/>
      <c r="H13" s="74"/>
      <c r="I13" s="74"/>
      <c r="J13" s="73"/>
      <c r="K13" s="73"/>
      <c r="L13" s="43" t="s">
        <v>21</v>
      </c>
      <c r="M13" s="43" t="s">
        <v>22</v>
      </c>
      <c r="N13" s="73"/>
      <c r="O13" s="73"/>
      <c r="P13" s="73"/>
      <c r="Q13" s="73"/>
      <c r="R13" s="73"/>
      <c r="S13" s="73"/>
      <c r="T13" s="73"/>
      <c r="U13" s="73"/>
      <c r="V13" s="73"/>
      <c r="W13" s="73"/>
    </row>
    <row r="14" spans="2:23" ht="17.25" customHeight="1">
      <c r="B14" s="73" t="s">
        <v>23</v>
      </c>
      <c r="C14" s="73"/>
      <c r="D14" s="43" t="s">
        <v>24</v>
      </c>
      <c r="E14" s="73" t="s">
        <v>25</v>
      </c>
      <c r="F14" s="73"/>
      <c r="G14" s="73"/>
      <c r="H14" s="73" t="s">
        <v>26</v>
      </c>
      <c r="I14" s="74"/>
      <c r="J14" s="43" t="s">
        <v>27</v>
      </c>
      <c r="K14" s="43" t="s">
        <v>28</v>
      </c>
      <c r="L14" s="43" t="s">
        <v>29</v>
      </c>
      <c r="M14" s="43" t="s">
        <v>30</v>
      </c>
      <c r="N14" s="43" t="s">
        <v>31</v>
      </c>
      <c r="O14" s="43" t="s">
        <v>32</v>
      </c>
      <c r="P14" s="43" t="s">
        <v>33</v>
      </c>
      <c r="Q14" s="43" t="s">
        <v>34</v>
      </c>
      <c r="R14" s="43" t="s">
        <v>35</v>
      </c>
      <c r="S14" s="43" t="s">
        <v>36</v>
      </c>
      <c r="T14" s="43" t="s">
        <v>37</v>
      </c>
      <c r="U14" s="43" t="s">
        <v>38</v>
      </c>
      <c r="V14" s="43" t="s">
        <v>39</v>
      </c>
      <c r="W14" s="44">
        <v>19</v>
      </c>
    </row>
    <row r="15" spans="2:23" ht="19.5" customHeight="1">
      <c r="B15" s="95" t="s">
        <v>77</v>
      </c>
      <c r="C15" s="95"/>
      <c r="D15" s="96"/>
      <c r="E15" s="97" t="s">
        <v>64</v>
      </c>
      <c r="F15" s="97"/>
      <c r="G15" s="55" t="s">
        <v>40</v>
      </c>
      <c r="H15" s="77">
        <f>J15+S15</f>
        <v>730801</v>
      </c>
      <c r="I15" s="77"/>
      <c r="J15" s="58">
        <f>K15+N15+O15+P15+Q15+R15</f>
        <v>338300</v>
      </c>
      <c r="K15" s="58">
        <f>L15+M15</f>
        <v>280800</v>
      </c>
      <c r="L15" s="58">
        <v>66878</v>
      </c>
      <c r="M15" s="58">
        <v>213922</v>
      </c>
      <c r="N15" s="58">
        <v>57500</v>
      </c>
      <c r="O15" s="58">
        <v>0</v>
      </c>
      <c r="P15" s="58">
        <v>0</v>
      </c>
      <c r="Q15" s="58">
        <v>0</v>
      </c>
      <c r="R15" s="58">
        <v>0</v>
      </c>
      <c r="S15" s="58">
        <f>T15+W15</f>
        <v>392501</v>
      </c>
      <c r="T15" s="58">
        <v>375001</v>
      </c>
      <c r="U15" s="58">
        <v>0</v>
      </c>
      <c r="V15" s="58">
        <v>0</v>
      </c>
      <c r="W15" s="58">
        <v>17500</v>
      </c>
    </row>
    <row r="16" spans="2:23" ht="16.5" customHeight="1">
      <c r="B16" s="95"/>
      <c r="C16" s="95"/>
      <c r="D16" s="96"/>
      <c r="E16" s="97"/>
      <c r="F16" s="97"/>
      <c r="G16" s="55" t="s">
        <v>42</v>
      </c>
      <c r="H16" s="77">
        <f>J16+S16</f>
        <v>12200</v>
      </c>
      <c r="I16" s="77"/>
      <c r="J16" s="58">
        <f>K16</f>
        <v>12200</v>
      </c>
      <c r="K16" s="58">
        <f>L16+M16</f>
        <v>12200</v>
      </c>
      <c r="L16" s="58">
        <v>0</v>
      </c>
      <c r="M16" s="58">
        <v>12200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58">
        <f>T16</f>
        <v>0</v>
      </c>
      <c r="T16" s="58">
        <f>T20</f>
        <v>0</v>
      </c>
      <c r="U16" s="58">
        <v>0</v>
      </c>
      <c r="V16" s="58">
        <v>0</v>
      </c>
      <c r="W16" s="58">
        <v>0</v>
      </c>
    </row>
    <row r="17" spans="2:23" ht="16.5" customHeight="1">
      <c r="B17" s="95"/>
      <c r="C17" s="95"/>
      <c r="D17" s="96"/>
      <c r="E17" s="97"/>
      <c r="F17" s="97"/>
      <c r="G17" s="55" t="s">
        <v>43</v>
      </c>
      <c r="H17" s="77">
        <f>J17+S17</f>
        <v>12200</v>
      </c>
      <c r="I17" s="77"/>
      <c r="J17" s="58">
        <f>K17+N17+O17+P17+Q17+R17</f>
        <v>12200</v>
      </c>
      <c r="K17" s="58">
        <f>L17+M17</f>
        <v>0</v>
      </c>
      <c r="L17" s="58">
        <v>0</v>
      </c>
      <c r="M17" s="58">
        <v>0</v>
      </c>
      <c r="N17" s="58">
        <f>N21</f>
        <v>0</v>
      </c>
      <c r="O17" s="58">
        <v>12200</v>
      </c>
      <c r="P17" s="58">
        <v>0</v>
      </c>
      <c r="Q17" s="58">
        <v>0</v>
      </c>
      <c r="R17" s="58">
        <v>0</v>
      </c>
      <c r="S17" s="58">
        <v>0</v>
      </c>
      <c r="T17" s="58">
        <v>0</v>
      </c>
      <c r="U17" s="58">
        <v>0</v>
      </c>
      <c r="V17" s="58">
        <v>0</v>
      </c>
      <c r="W17" s="58">
        <v>0</v>
      </c>
    </row>
    <row r="18" spans="2:23" ht="15.75" customHeight="1">
      <c r="B18" s="95"/>
      <c r="C18" s="95"/>
      <c r="D18" s="96"/>
      <c r="E18" s="97"/>
      <c r="F18" s="97"/>
      <c r="G18" s="55" t="s">
        <v>44</v>
      </c>
      <c r="H18" s="77">
        <f>H15-H16+H17</f>
        <v>730801</v>
      </c>
      <c r="I18" s="77"/>
      <c r="J18" s="58">
        <f>J15-J16+J17</f>
        <v>338300</v>
      </c>
      <c r="K18" s="58">
        <f aca="true" t="shared" si="0" ref="J18:O18">K15-K16+K17</f>
        <v>268600</v>
      </c>
      <c r="L18" s="56">
        <f t="shared" si="0"/>
        <v>66878</v>
      </c>
      <c r="M18" s="58">
        <f t="shared" si="0"/>
        <v>201722</v>
      </c>
      <c r="N18" s="58">
        <f t="shared" si="0"/>
        <v>57500</v>
      </c>
      <c r="O18" s="58">
        <f t="shared" si="0"/>
        <v>12200</v>
      </c>
      <c r="P18" s="58">
        <v>0</v>
      </c>
      <c r="Q18" s="58">
        <v>0</v>
      </c>
      <c r="R18" s="58">
        <v>0</v>
      </c>
      <c r="S18" s="58">
        <f>S15-S16+S17</f>
        <v>392501</v>
      </c>
      <c r="T18" s="58">
        <f>T15-T16+T17</f>
        <v>375001</v>
      </c>
      <c r="U18" s="58">
        <f>U15-U16+U17</f>
        <v>0</v>
      </c>
      <c r="V18" s="58">
        <v>0</v>
      </c>
      <c r="W18" s="58">
        <f>W15-W16+W17</f>
        <v>17500</v>
      </c>
    </row>
    <row r="19" spans="2:23" ht="15.75" customHeight="1">
      <c r="B19" s="98"/>
      <c r="C19" s="99"/>
      <c r="D19" s="104" t="s">
        <v>78</v>
      </c>
      <c r="E19" s="107" t="s">
        <v>79</v>
      </c>
      <c r="F19" s="108"/>
      <c r="G19" s="55" t="s">
        <v>40</v>
      </c>
      <c r="H19" s="113">
        <f>J19+S19</f>
        <v>322000</v>
      </c>
      <c r="I19" s="114"/>
      <c r="J19" s="58">
        <f>K19+N19+O19+P19+Q19+R19</f>
        <v>130500</v>
      </c>
      <c r="K19" s="58">
        <f>L19+M19</f>
        <v>130500</v>
      </c>
      <c r="L19" s="58">
        <v>57428</v>
      </c>
      <c r="M19" s="58">
        <v>73072</v>
      </c>
      <c r="N19" s="58">
        <v>0</v>
      </c>
      <c r="O19" s="58">
        <v>0</v>
      </c>
      <c r="P19" s="58">
        <v>0</v>
      </c>
      <c r="Q19" s="58">
        <v>0</v>
      </c>
      <c r="R19" s="58">
        <v>0</v>
      </c>
      <c r="S19" s="58">
        <f>T19</f>
        <v>191500</v>
      </c>
      <c r="T19" s="58">
        <v>191500</v>
      </c>
      <c r="U19" s="58">
        <v>0</v>
      </c>
      <c r="V19" s="58">
        <v>0</v>
      </c>
      <c r="W19" s="58">
        <v>0</v>
      </c>
    </row>
    <row r="20" spans="2:23" ht="16.5" customHeight="1">
      <c r="B20" s="100"/>
      <c r="C20" s="101"/>
      <c r="D20" s="105"/>
      <c r="E20" s="109"/>
      <c r="F20" s="110"/>
      <c r="G20" s="55" t="s">
        <v>42</v>
      </c>
      <c r="H20" s="113">
        <f>J20+S20</f>
        <v>12200</v>
      </c>
      <c r="I20" s="114"/>
      <c r="J20" s="58">
        <f>K20</f>
        <v>12200</v>
      </c>
      <c r="K20" s="58">
        <f>L20+M20</f>
        <v>12200</v>
      </c>
      <c r="L20" s="58">
        <v>0</v>
      </c>
      <c r="M20" s="58">
        <v>12200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58">
        <f>T20</f>
        <v>0</v>
      </c>
      <c r="T20" s="58">
        <v>0</v>
      </c>
      <c r="U20" s="58">
        <v>0</v>
      </c>
      <c r="V20" s="58">
        <v>0</v>
      </c>
      <c r="W20" s="58">
        <v>0</v>
      </c>
    </row>
    <row r="21" spans="2:23" ht="15.75" customHeight="1">
      <c r="B21" s="100"/>
      <c r="C21" s="101"/>
      <c r="D21" s="105"/>
      <c r="E21" s="109"/>
      <c r="F21" s="110"/>
      <c r="G21" s="55" t="s">
        <v>43</v>
      </c>
      <c r="H21" s="113">
        <f>J21+S21</f>
        <v>12200</v>
      </c>
      <c r="I21" s="114"/>
      <c r="J21" s="58">
        <f>K21+N21+O21+P21+Q21+R21</f>
        <v>12200</v>
      </c>
      <c r="K21" s="58">
        <f>L21+M21</f>
        <v>0</v>
      </c>
      <c r="L21" s="58">
        <v>0</v>
      </c>
      <c r="M21" s="58">
        <v>0</v>
      </c>
      <c r="N21" s="58">
        <v>0</v>
      </c>
      <c r="O21" s="58">
        <v>12200</v>
      </c>
      <c r="P21" s="58">
        <v>0</v>
      </c>
      <c r="Q21" s="58">
        <v>0</v>
      </c>
      <c r="R21" s="58">
        <v>0</v>
      </c>
      <c r="S21" s="58">
        <f>T21</f>
        <v>0</v>
      </c>
      <c r="T21" s="58">
        <v>0</v>
      </c>
      <c r="U21" s="58">
        <v>0</v>
      </c>
      <c r="V21" s="58">
        <v>0</v>
      </c>
      <c r="W21" s="58">
        <v>0</v>
      </c>
    </row>
    <row r="22" spans="2:23" ht="18" customHeight="1">
      <c r="B22" s="102"/>
      <c r="C22" s="103"/>
      <c r="D22" s="106"/>
      <c r="E22" s="111"/>
      <c r="F22" s="112"/>
      <c r="G22" s="55" t="s">
        <v>44</v>
      </c>
      <c r="H22" s="113">
        <f>H19-H20+H21</f>
        <v>322000</v>
      </c>
      <c r="I22" s="114"/>
      <c r="J22" s="58">
        <f aca="true" t="shared" si="1" ref="J22:O22">J19-J20+J21</f>
        <v>130500</v>
      </c>
      <c r="K22" s="58">
        <f t="shared" si="1"/>
        <v>118300</v>
      </c>
      <c r="L22" s="58">
        <f t="shared" si="1"/>
        <v>57428</v>
      </c>
      <c r="M22" s="58">
        <f t="shared" si="1"/>
        <v>60872</v>
      </c>
      <c r="N22" s="58">
        <f t="shared" si="1"/>
        <v>0</v>
      </c>
      <c r="O22" s="58">
        <f t="shared" si="1"/>
        <v>12200</v>
      </c>
      <c r="P22" s="58">
        <v>0</v>
      </c>
      <c r="Q22" s="58">
        <v>0</v>
      </c>
      <c r="R22" s="58">
        <v>0</v>
      </c>
      <c r="S22" s="58">
        <f>S19-S20+S21</f>
        <v>191500</v>
      </c>
      <c r="T22" s="58">
        <f>T19-T20+T21</f>
        <v>191500</v>
      </c>
      <c r="U22" s="58">
        <f>U19-U20+U21</f>
        <v>0</v>
      </c>
      <c r="V22" s="58">
        <v>0</v>
      </c>
      <c r="W22" s="58">
        <v>0</v>
      </c>
    </row>
    <row r="23" spans="2:23" ht="19.5" customHeight="1">
      <c r="B23" s="95" t="s">
        <v>66</v>
      </c>
      <c r="C23" s="95"/>
      <c r="D23" s="96"/>
      <c r="E23" s="97" t="s">
        <v>67</v>
      </c>
      <c r="F23" s="97"/>
      <c r="G23" s="55" t="s">
        <v>40</v>
      </c>
      <c r="H23" s="77">
        <f>J23+S23</f>
        <v>20843538.97</v>
      </c>
      <c r="I23" s="77"/>
      <c r="J23" s="58">
        <f>K23+N23+O23+P23+Q23+R23</f>
        <v>14211270</v>
      </c>
      <c r="K23" s="58">
        <f>L23+M23</f>
        <v>13236134</v>
      </c>
      <c r="L23" s="58">
        <v>10772045</v>
      </c>
      <c r="M23" s="58">
        <v>2464089</v>
      </c>
      <c r="N23" s="58">
        <v>328022</v>
      </c>
      <c r="O23" s="58">
        <v>647114</v>
      </c>
      <c r="P23" s="58">
        <v>0</v>
      </c>
      <c r="Q23" s="58">
        <v>0</v>
      </c>
      <c r="R23" s="58">
        <v>0</v>
      </c>
      <c r="S23" s="58">
        <f>T23+W23</f>
        <v>6632268.97</v>
      </c>
      <c r="T23" s="58">
        <v>6632268.97</v>
      </c>
      <c r="U23" s="58">
        <v>5006745.97</v>
      </c>
      <c r="V23" s="58">
        <v>0</v>
      </c>
      <c r="W23" s="58">
        <v>0</v>
      </c>
    </row>
    <row r="24" spans="2:23" ht="16.5" customHeight="1">
      <c r="B24" s="95"/>
      <c r="C24" s="95"/>
      <c r="D24" s="96"/>
      <c r="E24" s="97"/>
      <c r="F24" s="97"/>
      <c r="G24" s="55" t="s">
        <v>42</v>
      </c>
      <c r="H24" s="77">
        <f>J24+S24</f>
        <v>6000</v>
      </c>
      <c r="I24" s="77"/>
      <c r="J24" s="58">
        <f>K24</f>
        <v>6000</v>
      </c>
      <c r="K24" s="58">
        <f>L24+M24</f>
        <v>6000</v>
      </c>
      <c r="L24" s="58">
        <v>0</v>
      </c>
      <c r="M24" s="58">
        <v>6000</v>
      </c>
      <c r="N24" s="58">
        <v>0</v>
      </c>
      <c r="O24" s="58">
        <v>0</v>
      </c>
      <c r="P24" s="58">
        <v>0</v>
      </c>
      <c r="Q24" s="58">
        <v>0</v>
      </c>
      <c r="R24" s="58">
        <v>0</v>
      </c>
      <c r="S24" s="58">
        <f>T24</f>
        <v>0</v>
      </c>
      <c r="T24" s="58">
        <f>T28</f>
        <v>0</v>
      </c>
      <c r="U24" s="58">
        <v>0</v>
      </c>
      <c r="V24" s="58">
        <v>0</v>
      </c>
      <c r="W24" s="58">
        <v>0</v>
      </c>
    </row>
    <row r="25" spans="2:23" ht="16.5" customHeight="1">
      <c r="B25" s="95"/>
      <c r="C25" s="95"/>
      <c r="D25" s="96"/>
      <c r="E25" s="97"/>
      <c r="F25" s="97"/>
      <c r="G25" s="55" t="s">
        <v>43</v>
      </c>
      <c r="H25" s="77">
        <f>J25+S25</f>
        <v>6000</v>
      </c>
      <c r="I25" s="77"/>
      <c r="J25" s="58">
        <f>K25+N25+O25+P25+Q25+R25</f>
        <v>6000</v>
      </c>
      <c r="K25" s="58">
        <f>L25+M25</f>
        <v>6000</v>
      </c>
      <c r="L25" s="58">
        <v>0</v>
      </c>
      <c r="M25" s="58">
        <v>6000</v>
      </c>
      <c r="N25" s="58">
        <f>N29</f>
        <v>0</v>
      </c>
      <c r="O25" s="58">
        <v>0</v>
      </c>
      <c r="P25" s="58">
        <v>0</v>
      </c>
      <c r="Q25" s="58">
        <v>0</v>
      </c>
      <c r="R25" s="58">
        <v>0</v>
      </c>
      <c r="S25" s="58">
        <v>0</v>
      </c>
      <c r="T25" s="58">
        <v>0</v>
      </c>
      <c r="U25" s="58">
        <v>0</v>
      </c>
      <c r="V25" s="58">
        <v>0</v>
      </c>
      <c r="W25" s="58">
        <v>0</v>
      </c>
    </row>
    <row r="26" spans="2:23" ht="15.75" customHeight="1">
      <c r="B26" s="95"/>
      <c r="C26" s="95"/>
      <c r="D26" s="96"/>
      <c r="E26" s="97"/>
      <c r="F26" s="97"/>
      <c r="G26" s="55" t="s">
        <v>44</v>
      </c>
      <c r="H26" s="77">
        <f>H23-H24+H25</f>
        <v>20843538.97</v>
      </c>
      <c r="I26" s="77"/>
      <c r="J26" s="58">
        <f aca="true" t="shared" si="2" ref="J26:O26">J23-J24+J25</f>
        <v>14211270</v>
      </c>
      <c r="K26" s="58">
        <f t="shared" si="2"/>
        <v>13236134</v>
      </c>
      <c r="L26" s="56">
        <f t="shared" si="2"/>
        <v>10772045</v>
      </c>
      <c r="M26" s="58">
        <f t="shared" si="2"/>
        <v>2464089</v>
      </c>
      <c r="N26" s="58">
        <f t="shared" si="2"/>
        <v>328022</v>
      </c>
      <c r="O26" s="58">
        <f t="shared" si="2"/>
        <v>647114</v>
      </c>
      <c r="P26" s="58">
        <v>0</v>
      </c>
      <c r="Q26" s="58">
        <v>0</v>
      </c>
      <c r="R26" s="58">
        <v>0</v>
      </c>
      <c r="S26" s="58">
        <f>S23-S24+S25</f>
        <v>6632268.97</v>
      </c>
      <c r="T26" s="58">
        <f>T23-T24+T25</f>
        <v>6632268.97</v>
      </c>
      <c r="U26" s="58">
        <f>U23-U24+U25</f>
        <v>5006745.97</v>
      </c>
      <c r="V26" s="58">
        <v>0</v>
      </c>
      <c r="W26" s="58">
        <v>0</v>
      </c>
    </row>
    <row r="27" spans="2:23" ht="15.75" customHeight="1">
      <c r="B27" s="98"/>
      <c r="C27" s="99"/>
      <c r="D27" s="104" t="s">
        <v>68</v>
      </c>
      <c r="E27" s="107" t="s">
        <v>69</v>
      </c>
      <c r="F27" s="108"/>
      <c r="G27" s="55" t="s">
        <v>40</v>
      </c>
      <c r="H27" s="113">
        <f>J27+S27</f>
        <v>6654182</v>
      </c>
      <c r="I27" s="114"/>
      <c r="J27" s="58">
        <f>K27+N27+O27+P27+Q27+R27</f>
        <v>6629182</v>
      </c>
      <c r="K27" s="58">
        <f>L27+M27</f>
        <v>6305880</v>
      </c>
      <c r="L27" s="58">
        <v>5355149</v>
      </c>
      <c r="M27" s="58">
        <v>950731</v>
      </c>
      <c r="N27" s="58">
        <v>0</v>
      </c>
      <c r="O27" s="58">
        <v>323302</v>
      </c>
      <c r="P27" s="58">
        <v>0</v>
      </c>
      <c r="Q27" s="58">
        <v>0</v>
      </c>
      <c r="R27" s="58">
        <v>0</v>
      </c>
      <c r="S27" s="58">
        <f>T27</f>
        <v>25000</v>
      </c>
      <c r="T27" s="58">
        <v>25000</v>
      </c>
      <c r="U27" s="58">
        <v>0</v>
      </c>
      <c r="V27" s="58">
        <v>0</v>
      </c>
      <c r="W27" s="58">
        <v>0</v>
      </c>
    </row>
    <row r="28" spans="2:23" ht="16.5" customHeight="1">
      <c r="B28" s="100"/>
      <c r="C28" s="101"/>
      <c r="D28" s="105"/>
      <c r="E28" s="109"/>
      <c r="F28" s="110"/>
      <c r="G28" s="55" t="s">
        <v>42</v>
      </c>
      <c r="H28" s="113">
        <f>J28+S28</f>
        <v>6000</v>
      </c>
      <c r="I28" s="114"/>
      <c r="J28" s="58">
        <f>K28</f>
        <v>6000</v>
      </c>
      <c r="K28" s="58">
        <f>L28+M28</f>
        <v>6000</v>
      </c>
      <c r="L28" s="58">
        <v>0</v>
      </c>
      <c r="M28" s="58">
        <v>6000</v>
      </c>
      <c r="N28" s="58">
        <v>0</v>
      </c>
      <c r="O28" s="58">
        <v>0</v>
      </c>
      <c r="P28" s="58">
        <v>0</v>
      </c>
      <c r="Q28" s="58">
        <v>0</v>
      </c>
      <c r="R28" s="58">
        <v>0</v>
      </c>
      <c r="S28" s="58">
        <f>T28</f>
        <v>0</v>
      </c>
      <c r="T28" s="58">
        <v>0</v>
      </c>
      <c r="U28" s="58">
        <v>0</v>
      </c>
      <c r="V28" s="58">
        <v>0</v>
      </c>
      <c r="W28" s="58">
        <v>0</v>
      </c>
    </row>
    <row r="29" spans="2:23" ht="15.75" customHeight="1">
      <c r="B29" s="100"/>
      <c r="C29" s="101"/>
      <c r="D29" s="105"/>
      <c r="E29" s="109"/>
      <c r="F29" s="110"/>
      <c r="G29" s="55" t="s">
        <v>43</v>
      </c>
      <c r="H29" s="113">
        <f>J29+S29</f>
        <v>0</v>
      </c>
      <c r="I29" s="114"/>
      <c r="J29" s="58">
        <f>K29+N29+O29+P29+Q29+R29</f>
        <v>0</v>
      </c>
      <c r="K29" s="58">
        <f>L29+M29</f>
        <v>0</v>
      </c>
      <c r="L29" s="58">
        <v>0</v>
      </c>
      <c r="M29" s="58">
        <v>0</v>
      </c>
      <c r="N29" s="58">
        <v>0</v>
      </c>
      <c r="O29" s="58">
        <v>0</v>
      </c>
      <c r="P29" s="58">
        <v>0</v>
      </c>
      <c r="Q29" s="58">
        <v>0</v>
      </c>
      <c r="R29" s="58">
        <v>0</v>
      </c>
      <c r="S29" s="58">
        <f>T29</f>
        <v>0</v>
      </c>
      <c r="T29" s="58">
        <v>0</v>
      </c>
      <c r="U29" s="58">
        <v>0</v>
      </c>
      <c r="V29" s="58">
        <v>0</v>
      </c>
      <c r="W29" s="58">
        <v>0</v>
      </c>
    </row>
    <row r="30" spans="2:23" ht="18" customHeight="1">
      <c r="B30" s="102"/>
      <c r="C30" s="103"/>
      <c r="D30" s="106"/>
      <c r="E30" s="111"/>
      <c r="F30" s="112"/>
      <c r="G30" s="55" t="s">
        <v>44</v>
      </c>
      <c r="H30" s="113">
        <f>H27-H28+H29</f>
        <v>6648182</v>
      </c>
      <c r="I30" s="114"/>
      <c r="J30" s="58">
        <f aca="true" t="shared" si="3" ref="J30:O30">J27-J28+J29</f>
        <v>6623182</v>
      </c>
      <c r="K30" s="58">
        <f t="shared" si="3"/>
        <v>6299880</v>
      </c>
      <c r="L30" s="58">
        <f t="shared" si="3"/>
        <v>5355149</v>
      </c>
      <c r="M30" s="58">
        <f t="shared" si="3"/>
        <v>944731</v>
      </c>
      <c r="N30" s="58">
        <f t="shared" si="3"/>
        <v>0</v>
      </c>
      <c r="O30" s="58">
        <f t="shared" si="3"/>
        <v>323302</v>
      </c>
      <c r="P30" s="58">
        <v>0</v>
      </c>
      <c r="Q30" s="58">
        <v>0</v>
      </c>
      <c r="R30" s="58">
        <v>0</v>
      </c>
      <c r="S30" s="58">
        <f>S27-S28+S29</f>
        <v>25000</v>
      </c>
      <c r="T30" s="58">
        <f>T27-T28+T29</f>
        <v>25000</v>
      </c>
      <c r="U30" s="58">
        <f>U27-U28+U29</f>
        <v>0</v>
      </c>
      <c r="V30" s="58">
        <v>0</v>
      </c>
      <c r="W30" s="58">
        <v>0</v>
      </c>
    </row>
    <row r="31" spans="2:23" ht="17.25" customHeight="1">
      <c r="B31" s="98"/>
      <c r="C31" s="99"/>
      <c r="D31" s="104" t="s">
        <v>70</v>
      </c>
      <c r="E31" s="107" t="s">
        <v>71</v>
      </c>
      <c r="F31" s="108"/>
      <c r="G31" s="55" t="s">
        <v>40</v>
      </c>
      <c r="H31" s="113">
        <f aca="true" t="shared" si="4" ref="H31:H37">J31+S31</f>
        <v>1619485</v>
      </c>
      <c r="I31" s="114"/>
      <c r="J31" s="58">
        <f>K31+N31+O31+P31+Q31+R31</f>
        <v>1554485</v>
      </c>
      <c r="K31" s="58">
        <v>1252038</v>
      </c>
      <c r="L31" s="58">
        <v>955965</v>
      </c>
      <c r="M31" s="58">
        <v>296073</v>
      </c>
      <c r="N31" s="58">
        <v>256712</v>
      </c>
      <c r="O31" s="58">
        <v>45735</v>
      </c>
      <c r="P31" s="58" t="s">
        <v>41</v>
      </c>
      <c r="Q31" s="58" t="s">
        <v>41</v>
      </c>
      <c r="R31" s="58" t="s">
        <v>41</v>
      </c>
      <c r="S31" s="58">
        <v>65000</v>
      </c>
      <c r="T31" s="58">
        <v>65000</v>
      </c>
      <c r="U31" s="58">
        <v>0</v>
      </c>
      <c r="V31" s="58" t="s">
        <v>41</v>
      </c>
      <c r="W31" s="58">
        <v>0</v>
      </c>
    </row>
    <row r="32" spans="2:23" ht="17.25" customHeight="1">
      <c r="B32" s="100"/>
      <c r="C32" s="101"/>
      <c r="D32" s="105"/>
      <c r="E32" s="109"/>
      <c r="F32" s="110"/>
      <c r="G32" s="55" t="s">
        <v>42</v>
      </c>
      <c r="H32" s="113">
        <f t="shared" si="4"/>
        <v>0</v>
      </c>
      <c r="I32" s="114"/>
      <c r="J32" s="58">
        <f>K32+N32+O32+P32+Q32+R32</f>
        <v>0</v>
      </c>
      <c r="K32" s="58">
        <f>L32+M32</f>
        <v>0</v>
      </c>
      <c r="L32" s="58">
        <v>0</v>
      </c>
      <c r="M32" s="58" t="s">
        <v>41</v>
      </c>
      <c r="N32" s="58" t="s">
        <v>41</v>
      </c>
      <c r="O32" s="58" t="s">
        <v>41</v>
      </c>
      <c r="P32" s="58" t="s">
        <v>41</v>
      </c>
      <c r="Q32" s="58" t="s">
        <v>41</v>
      </c>
      <c r="R32" s="58" t="s">
        <v>41</v>
      </c>
      <c r="S32" s="58">
        <f>T32+V32+W32</f>
        <v>0</v>
      </c>
      <c r="T32" s="58">
        <v>0</v>
      </c>
      <c r="U32" s="58">
        <v>0</v>
      </c>
      <c r="V32" s="58" t="s">
        <v>41</v>
      </c>
      <c r="W32" s="58">
        <v>0</v>
      </c>
    </row>
    <row r="33" spans="2:23" ht="16.5" customHeight="1">
      <c r="B33" s="100"/>
      <c r="C33" s="101"/>
      <c r="D33" s="105"/>
      <c r="E33" s="109"/>
      <c r="F33" s="110"/>
      <c r="G33" s="55" t="s">
        <v>43</v>
      </c>
      <c r="H33" s="113">
        <f t="shared" si="4"/>
        <v>6000</v>
      </c>
      <c r="I33" s="114"/>
      <c r="J33" s="58">
        <f>K33+N33+O33+P33+Q33+R33</f>
        <v>6000</v>
      </c>
      <c r="K33" s="58">
        <f>L33+M33</f>
        <v>6000</v>
      </c>
      <c r="L33" s="58">
        <v>0</v>
      </c>
      <c r="M33" s="58">
        <v>6000</v>
      </c>
      <c r="N33" s="58">
        <v>0</v>
      </c>
      <c r="O33" s="58">
        <v>0</v>
      </c>
      <c r="P33" s="58" t="s">
        <v>41</v>
      </c>
      <c r="Q33" s="58" t="s">
        <v>41</v>
      </c>
      <c r="R33" s="58" t="s">
        <v>41</v>
      </c>
      <c r="S33" s="58">
        <f>T33+V33+W33</f>
        <v>0</v>
      </c>
      <c r="T33" s="58">
        <v>0</v>
      </c>
      <c r="U33" s="58">
        <v>0</v>
      </c>
      <c r="V33" s="58" t="s">
        <v>41</v>
      </c>
      <c r="W33" s="58">
        <v>0</v>
      </c>
    </row>
    <row r="34" spans="2:23" ht="17.25" customHeight="1">
      <c r="B34" s="102"/>
      <c r="C34" s="103"/>
      <c r="D34" s="106"/>
      <c r="E34" s="111"/>
      <c r="F34" s="112"/>
      <c r="G34" s="55" t="s">
        <v>44</v>
      </c>
      <c r="H34" s="113">
        <f t="shared" si="4"/>
        <v>1625485</v>
      </c>
      <c r="I34" s="114"/>
      <c r="J34" s="45">
        <f>J31-J32+J33</f>
        <v>1560485</v>
      </c>
      <c r="K34" s="45">
        <f>K31-K32+K33</f>
        <v>1258038</v>
      </c>
      <c r="L34" s="58">
        <f>L31-L32+L33</f>
        <v>955965</v>
      </c>
      <c r="M34" s="58">
        <f>M31-M32+M33</f>
        <v>302073</v>
      </c>
      <c r="N34" s="58">
        <f>N31-N32+N33</f>
        <v>256712</v>
      </c>
      <c r="O34" s="58">
        <f aca="true" t="shared" si="5" ref="O34:W34">O31-O32+O33</f>
        <v>45735</v>
      </c>
      <c r="P34" s="58">
        <f t="shared" si="5"/>
        <v>0</v>
      </c>
      <c r="Q34" s="58">
        <f t="shared" si="5"/>
        <v>0</v>
      </c>
      <c r="R34" s="58">
        <f t="shared" si="5"/>
        <v>0</v>
      </c>
      <c r="S34" s="45">
        <f t="shared" si="5"/>
        <v>65000</v>
      </c>
      <c r="T34" s="58">
        <f t="shared" si="5"/>
        <v>65000</v>
      </c>
      <c r="U34" s="58">
        <f t="shared" si="5"/>
        <v>0</v>
      </c>
      <c r="V34" s="58">
        <f t="shared" si="5"/>
        <v>0</v>
      </c>
      <c r="W34" s="58">
        <f t="shared" si="5"/>
        <v>0</v>
      </c>
    </row>
    <row r="35" spans="2:24" s="27" customFormat="1" ht="16.5" customHeight="1">
      <c r="B35" s="75" t="s">
        <v>62</v>
      </c>
      <c r="C35" s="75"/>
      <c r="D35" s="75"/>
      <c r="E35" s="76" t="s">
        <v>63</v>
      </c>
      <c r="F35" s="76"/>
      <c r="G35" s="47" t="s">
        <v>40</v>
      </c>
      <c r="H35" s="77">
        <f t="shared" si="4"/>
        <v>5100818</v>
      </c>
      <c r="I35" s="74"/>
      <c r="J35" s="58">
        <f>K35+N35+O35+P35+Q35+R35</f>
        <v>5100818</v>
      </c>
      <c r="K35" s="58">
        <v>1774578</v>
      </c>
      <c r="L35" s="58">
        <v>1181457</v>
      </c>
      <c r="M35" s="58">
        <v>593121</v>
      </c>
      <c r="N35" s="58">
        <v>0</v>
      </c>
      <c r="O35" s="58">
        <v>3326240</v>
      </c>
      <c r="P35" s="58" t="s">
        <v>41</v>
      </c>
      <c r="Q35" s="58" t="s">
        <v>41</v>
      </c>
      <c r="R35" s="58" t="s">
        <v>41</v>
      </c>
      <c r="S35" s="58">
        <v>0</v>
      </c>
      <c r="T35" s="58">
        <v>0</v>
      </c>
      <c r="U35" s="58">
        <v>0</v>
      </c>
      <c r="V35" s="58">
        <v>0</v>
      </c>
      <c r="W35" s="58">
        <v>0</v>
      </c>
      <c r="X35" s="78"/>
    </row>
    <row r="36" spans="2:24" s="27" customFormat="1" ht="19.5" customHeight="1">
      <c r="B36" s="75"/>
      <c r="C36" s="75"/>
      <c r="D36" s="75"/>
      <c r="E36" s="76"/>
      <c r="F36" s="76"/>
      <c r="G36" s="47" t="s">
        <v>42</v>
      </c>
      <c r="H36" s="77">
        <f t="shared" si="4"/>
        <v>0</v>
      </c>
      <c r="I36" s="74"/>
      <c r="J36" s="58">
        <f>K36+N36+O36+P36+Q36+R36</f>
        <v>0</v>
      </c>
      <c r="K36" s="58">
        <f>L36+M36</f>
        <v>0</v>
      </c>
      <c r="L36" s="58">
        <v>0</v>
      </c>
      <c r="M36" s="58">
        <v>0</v>
      </c>
      <c r="N36" s="58" t="s">
        <v>41</v>
      </c>
      <c r="O36" s="58">
        <v>0</v>
      </c>
      <c r="P36" s="58" t="s">
        <v>41</v>
      </c>
      <c r="Q36" s="58" t="s">
        <v>41</v>
      </c>
      <c r="R36" s="58" t="s">
        <v>41</v>
      </c>
      <c r="S36" s="58">
        <f>T36+V36+W36</f>
        <v>0</v>
      </c>
      <c r="T36" s="58">
        <v>0</v>
      </c>
      <c r="U36" s="58">
        <v>0</v>
      </c>
      <c r="V36" s="58" t="s">
        <v>41</v>
      </c>
      <c r="W36" s="58">
        <v>0</v>
      </c>
      <c r="X36" s="78"/>
    </row>
    <row r="37" spans="2:24" s="27" customFormat="1" ht="18" customHeight="1">
      <c r="B37" s="75"/>
      <c r="C37" s="75"/>
      <c r="D37" s="75"/>
      <c r="E37" s="76"/>
      <c r="F37" s="76"/>
      <c r="G37" s="47" t="s">
        <v>43</v>
      </c>
      <c r="H37" s="77">
        <f t="shared" si="4"/>
        <v>56000</v>
      </c>
      <c r="I37" s="74"/>
      <c r="J37" s="58">
        <f>K37+N37+O37+P37+Q37+R37</f>
        <v>56000</v>
      </c>
      <c r="K37" s="58">
        <f>L37+M37</f>
        <v>0</v>
      </c>
      <c r="L37" s="58">
        <v>0</v>
      </c>
      <c r="M37" s="58">
        <v>0</v>
      </c>
      <c r="N37" s="58">
        <v>0</v>
      </c>
      <c r="O37" s="58">
        <v>56000</v>
      </c>
      <c r="P37" s="58" t="s">
        <v>41</v>
      </c>
      <c r="Q37" s="58" t="s">
        <v>41</v>
      </c>
      <c r="R37" s="58" t="s">
        <v>41</v>
      </c>
      <c r="S37" s="58">
        <f>T37+V37+W37</f>
        <v>0</v>
      </c>
      <c r="T37" s="58">
        <v>0</v>
      </c>
      <c r="U37" s="58">
        <v>0</v>
      </c>
      <c r="V37" s="58" t="s">
        <v>41</v>
      </c>
      <c r="W37" s="58">
        <v>0</v>
      </c>
      <c r="X37" s="78"/>
    </row>
    <row r="38" spans="2:23" s="27" customFormat="1" ht="17.25" customHeight="1">
      <c r="B38" s="75"/>
      <c r="C38" s="75"/>
      <c r="D38" s="75"/>
      <c r="E38" s="76"/>
      <c r="F38" s="76"/>
      <c r="G38" s="47" t="s">
        <v>44</v>
      </c>
      <c r="H38" s="77">
        <f>H35-H36+H37</f>
        <v>5156818</v>
      </c>
      <c r="I38" s="74"/>
      <c r="J38" s="45">
        <f aca="true" t="shared" si="6" ref="J38:T38">J35-J36+J37</f>
        <v>5156818</v>
      </c>
      <c r="K38" s="45">
        <f t="shared" si="6"/>
        <v>1774578</v>
      </c>
      <c r="L38" s="58">
        <f t="shared" si="6"/>
        <v>1181457</v>
      </c>
      <c r="M38" s="58">
        <f t="shared" si="6"/>
        <v>593121</v>
      </c>
      <c r="N38" s="58">
        <f t="shared" si="6"/>
        <v>0</v>
      </c>
      <c r="O38" s="58">
        <f t="shared" si="6"/>
        <v>3382240</v>
      </c>
      <c r="P38" s="58">
        <f t="shared" si="6"/>
        <v>0</v>
      </c>
      <c r="Q38" s="58">
        <f t="shared" si="6"/>
        <v>0</v>
      </c>
      <c r="R38" s="58">
        <f t="shared" si="6"/>
        <v>0</v>
      </c>
      <c r="S38" s="45">
        <f t="shared" si="6"/>
        <v>0</v>
      </c>
      <c r="T38" s="58">
        <f t="shared" si="6"/>
        <v>0</v>
      </c>
      <c r="U38" s="58">
        <v>0</v>
      </c>
      <c r="V38" s="58">
        <v>0</v>
      </c>
      <c r="W38" s="58">
        <v>0</v>
      </c>
    </row>
    <row r="39" spans="2:23" s="27" customFormat="1" ht="17.25" customHeight="1">
      <c r="B39" s="79"/>
      <c r="C39" s="80"/>
      <c r="D39" s="85" t="s">
        <v>80</v>
      </c>
      <c r="E39" s="88" t="s">
        <v>81</v>
      </c>
      <c r="F39" s="88"/>
      <c r="G39" s="52" t="s">
        <v>40</v>
      </c>
      <c r="H39" s="89">
        <f>J39+S39</f>
        <v>229000</v>
      </c>
      <c r="I39" s="89"/>
      <c r="J39" s="57">
        <f>K39+N39+O39+P39+Q39+R39</f>
        <v>229000</v>
      </c>
      <c r="K39" s="57">
        <f>L39+M39</f>
        <v>0</v>
      </c>
      <c r="L39" s="57">
        <v>0</v>
      </c>
      <c r="M39" s="57">
        <v>0</v>
      </c>
      <c r="N39" s="57" t="s">
        <v>41</v>
      </c>
      <c r="O39" s="57">
        <v>229000</v>
      </c>
      <c r="P39" s="58">
        <v>0</v>
      </c>
      <c r="Q39" s="58">
        <v>0</v>
      </c>
      <c r="R39" s="58">
        <v>0</v>
      </c>
      <c r="S39" s="58">
        <v>0</v>
      </c>
      <c r="T39" s="58">
        <v>0</v>
      </c>
      <c r="U39" s="58">
        <v>0</v>
      </c>
      <c r="V39" s="58">
        <v>0</v>
      </c>
      <c r="W39" s="58">
        <v>0</v>
      </c>
    </row>
    <row r="40" spans="2:23" s="27" customFormat="1" ht="15.75" customHeight="1">
      <c r="B40" s="81"/>
      <c r="C40" s="82"/>
      <c r="D40" s="86"/>
      <c r="E40" s="88"/>
      <c r="F40" s="88"/>
      <c r="G40" s="52" t="s">
        <v>42</v>
      </c>
      <c r="H40" s="77">
        <f>J40+S40</f>
        <v>0</v>
      </c>
      <c r="I40" s="77"/>
      <c r="J40" s="58">
        <f>K40</f>
        <v>0</v>
      </c>
      <c r="K40" s="58">
        <f>L40+M40</f>
        <v>0</v>
      </c>
      <c r="L40" s="58">
        <v>0</v>
      </c>
      <c r="M40" s="58">
        <v>0</v>
      </c>
      <c r="N40" s="58">
        <v>0</v>
      </c>
      <c r="O40" s="58">
        <v>0</v>
      </c>
      <c r="P40" s="58">
        <v>0</v>
      </c>
      <c r="Q40" s="58">
        <v>0</v>
      </c>
      <c r="R40" s="58">
        <v>0</v>
      </c>
      <c r="S40" s="58">
        <v>0</v>
      </c>
      <c r="T40" s="58">
        <v>0</v>
      </c>
      <c r="U40" s="58">
        <v>0</v>
      </c>
      <c r="V40" s="58">
        <v>0</v>
      </c>
      <c r="W40" s="58">
        <v>0</v>
      </c>
    </row>
    <row r="41" spans="2:23" s="27" customFormat="1" ht="15.75" customHeight="1">
      <c r="B41" s="81"/>
      <c r="C41" s="82"/>
      <c r="D41" s="86"/>
      <c r="E41" s="88"/>
      <c r="F41" s="88"/>
      <c r="G41" s="52" t="s">
        <v>43</v>
      </c>
      <c r="H41" s="77">
        <f>J41+S41</f>
        <v>56000</v>
      </c>
      <c r="I41" s="77"/>
      <c r="J41" s="58">
        <f>K41+N41+O41+P41+Q41+R41</f>
        <v>56000</v>
      </c>
      <c r="K41" s="58">
        <f>L41+M41</f>
        <v>0</v>
      </c>
      <c r="L41" s="58">
        <v>0</v>
      </c>
      <c r="M41" s="58">
        <v>0</v>
      </c>
      <c r="N41" s="58">
        <v>0</v>
      </c>
      <c r="O41" s="58">
        <v>56000</v>
      </c>
      <c r="P41" s="58">
        <v>0</v>
      </c>
      <c r="Q41" s="58">
        <v>0</v>
      </c>
      <c r="R41" s="58">
        <v>0</v>
      </c>
      <c r="S41" s="58">
        <v>0</v>
      </c>
      <c r="T41" s="58">
        <v>0</v>
      </c>
      <c r="U41" s="58">
        <v>0</v>
      </c>
      <c r="V41" s="58">
        <v>0</v>
      </c>
      <c r="W41" s="58">
        <v>0</v>
      </c>
    </row>
    <row r="42" spans="2:23" s="27" customFormat="1" ht="17.25" customHeight="1">
      <c r="B42" s="83"/>
      <c r="C42" s="84"/>
      <c r="D42" s="87"/>
      <c r="E42" s="88"/>
      <c r="F42" s="88"/>
      <c r="G42" s="52" t="s">
        <v>44</v>
      </c>
      <c r="H42" s="77">
        <f>H39-H40+H41</f>
        <v>285000</v>
      </c>
      <c r="I42" s="77"/>
      <c r="J42" s="58">
        <f aca="true" t="shared" si="7" ref="J42:O42">J39-J40+J41</f>
        <v>285000</v>
      </c>
      <c r="K42" s="58">
        <f t="shared" si="7"/>
        <v>0</v>
      </c>
      <c r="L42" s="58">
        <f t="shared" si="7"/>
        <v>0</v>
      </c>
      <c r="M42" s="58">
        <f t="shared" si="7"/>
        <v>0</v>
      </c>
      <c r="N42" s="58">
        <f t="shared" si="7"/>
        <v>0</v>
      </c>
      <c r="O42" s="58">
        <f t="shared" si="7"/>
        <v>285000</v>
      </c>
      <c r="P42" s="58">
        <v>0</v>
      </c>
      <c r="Q42" s="58">
        <v>0</v>
      </c>
      <c r="R42" s="58">
        <v>0</v>
      </c>
      <c r="S42" s="58">
        <f>S39-S40+S41</f>
        <v>0</v>
      </c>
      <c r="T42" s="58">
        <f>T39-T40+T41</f>
        <v>0</v>
      </c>
      <c r="U42" s="58">
        <v>0</v>
      </c>
      <c r="V42" s="58">
        <v>0</v>
      </c>
      <c r="W42" s="58">
        <v>0</v>
      </c>
    </row>
    <row r="43" spans="2:23" ht="19.5" customHeight="1">
      <c r="B43" s="95" t="s">
        <v>82</v>
      </c>
      <c r="C43" s="95"/>
      <c r="D43" s="96"/>
      <c r="E43" s="97" t="s">
        <v>83</v>
      </c>
      <c r="F43" s="97"/>
      <c r="G43" s="55" t="s">
        <v>40</v>
      </c>
      <c r="H43" s="77">
        <f>J43+S43</f>
        <v>1590132</v>
      </c>
      <c r="I43" s="77"/>
      <c r="J43" s="58">
        <f>K43+N43+O43+P43+Q43+R43</f>
        <v>1590132</v>
      </c>
      <c r="K43" s="58">
        <f>L43+M43</f>
        <v>1590132</v>
      </c>
      <c r="L43" s="58">
        <v>13000</v>
      </c>
      <c r="M43" s="58">
        <v>1577132</v>
      </c>
      <c r="N43" s="58">
        <v>0</v>
      </c>
      <c r="O43" s="58">
        <v>0</v>
      </c>
      <c r="P43" s="58">
        <v>0</v>
      </c>
      <c r="Q43" s="58">
        <v>0</v>
      </c>
      <c r="R43" s="58">
        <v>0</v>
      </c>
      <c r="S43" s="58">
        <v>0</v>
      </c>
      <c r="T43" s="58">
        <v>0</v>
      </c>
      <c r="U43" s="58">
        <v>0</v>
      </c>
      <c r="V43" s="58">
        <v>0</v>
      </c>
      <c r="W43" s="58">
        <v>0</v>
      </c>
    </row>
    <row r="44" spans="2:23" ht="16.5" customHeight="1">
      <c r="B44" s="95"/>
      <c r="C44" s="95"/>
      <c r="D44" s="96"/>
      <c r="E44" s="97"/>
      <c r="F44" s="97"/>
      <c r="G44" s="55" t="s">
        <v>42</v>
      </c>
      <c r="H44" s="77">
        <f>J44+S44</f>
        <v>4000</v>
      </c>
      <c r="I44" s="77"/>
      <c r="J44" s="58">
        <f>K44</f>
        <v>4000</v>
      </c>
      <c r="K44" s="58">
        <f>L44+M44</f>
        <v>4000</v>
      </c>
      <c r="L44" s="58">
        <v>0</v>
      </c>
      <c r="M44" s="58">
        <v>4000</v>
      </c>
      <c r="N44" s="58">
        <v>0</v>
      </c>
      <c r="O44" s="58">
        <v>0</v>
      </c>
      <c r="P44" s="58">
        <v>0</v>
      </c>
      <c r="Q44" s="58">
        <v>0</v>
      </c>
      <c r="R44" s="58">
        <v>0</v>
      </c>
      <c r="S44" s="58">
        <f>T44</f>
        <v>0</v>
      </c>
      <c r="T44" s="58">
        <f>T56</f>
        <v>0</v>
      </c>
      <c r="U44" s="58">
        <v>0</v>
      </c>
      <c r="V44" s="58">
        <v>0</v>
      </c>
      <c r="W44" s="58">
        <v>0</v>
      </c>
    </row>
    <row r="45" spans="2:23" ht="16.5" customHeight="1">
      <c r="B45" s="95"/>
      <c r="C45" s="95"/>
      <c r="D45" s="96"/>
      <c r="E45" s="97"/>
      <c r="F45" s="97"/>
      <c r="G45" s="55" t="s">
        <v>43</v>
      </c>
      <c r="H45" s="77">
        <f>J45+S45</f>
        <v>4000</v>
      </c>
      <c r="I45" s="77"/>
      <c r="J45" s="58">
        <f>K45+N45+O45+P45+Q45+R45</f>
        <v>4000</v>
      </c>
      <c r="K45" s="58">
        <f>L45+M45</f>
        <v>4000</v>
      </c>
      <c r="L45" s="58">
        <v>0</v>
      </c>
      <c r="M45" s="58">
        <v>4000</v>
      </c>
      <c r="N45" s="58">
        <f>N57</f>
        <v>0</v>
      </c>
      <c r="O45" s="58">
        <v>0</v>
      </c>
      <c r="P45" s="58">
        <v>0</v>
      </c>
      <c r="Q45" s="58">
        <v>0</v>
      </c>
      <c r="R45" s="58">
        <v>0</v>
      </c>
      <c r="S45" s="58">
        <v>0</v>
      </c>
      <c r="T45" s="58">
        <v>0</v>
      </c>
      <c r="U45" s="58">
        <v>0</v>
      </c>
      <c r="V45" s="58">
        <v>0</v>
      </c>
      <c r="W45" s="58">
        <v>0</v>
      </c>
    </row>
    <row r="46" spans="2:23" ht="15.75" customHeight="1">
      <c r="B46" s="95"/>
      <c r="C46" s="95"/>
      <c r="D46" s="96"/>
      <c r="E46" s="97"/>
      <c r="F46" s="97"/>
      <c r="G46" s="55" t="s">
        <v>44</v>
      </c>
      <c r="H46" s="77">
        <f>H43-H44+H45</f>
        <v>1590132</v>
      </c>
      <c r="I46" s="77"/>
      <c r="J46" s="58">
        <f aca="true" t="shared" si="8" ref="J46:O46">J43-J44+J45</f>
        <v>1590132</v>
      </c>
      <c r="K46" s="58">
        <f t="shared" si="8"/>
        <v>1590132</v>
      </c>
      <c r="L46" s="56">
        <f t="shared" si="8"/>
        <v>13000</v>
      </c>
      <c r="M46" s="58">
        <f t="shared" si="8"/>
        <v>1577132</v>
      </c>
      <c r="N46" s="58">
        <f t="shared" si="8"/>
        <v>0</v>
      </c>
      <c r="O46" s="58">
        <f t="shared" si="8"/>
        <v>0</v>
      </c>
      <c r="P46" s="58">
        <v>0</v>
      </c>
      <c r="Q46" s="58">
        <v>0</v>
      </c>
      <c r="R46" s="58">
        <v>0</v>
      </c>
      <c r="S46" s="58">
        <f>S43-S44+S45</f>
        <v>0</v>
      </c>
      <c r="T46" s="58">
        <f>T43-T44+T45</f>
        <v>0</v>
      </c>
      <c r="U46" s="58">
        <f>U43-U44+U45</f>
        <v>0</v>
      </c>
      <c r="V46" s="58">
        <v>0</v>
      </c>
      <c r="W46" s="58">
        <v>0</v>
      </c>
    </row>
    <row r="47" spans="2:23" ht="15.75" customHeight="1">
      <c r="B47" s="98"/>
      <c r="C47" s="99"/>
      <c r="D47" s="104" t="s">
        <v>85</v>
      </c>
      <c r="E47" s="107" t="s">
        <v>84</v>
      </c>
      <c r="F47" s="108"/>
      <c r="G47" s="55" t="s">
        <v>40</v>
      </c>
      <c r="H47" s="113">
        <f>J47+S47</f>
        <v>59000</v>
      </c>
      <c r="I47" s="114"/>
      <c r="J47" s="58">
        <f>K47+N47+O47+P47+Q47+R47</f>
        <v>59000</v>
      </c>
      <c r="K47" s="58">
        <f>L47+M47</f>
        <v>59000</v>
      </c>
      <c r="L47" s="58">
        <v>0</v>
      </c>
      <c r="M47" s="58">
        <v>59000</v>
      </c>
      <c r="N47" s="58">
        <v>0</v>
      </c>
      <c r="O47" s="58">
        <v>0</v>
      </c>
      <c r="P47" s="58">
        <v>0</v>
      </c>
      <c r="Q47" s="58">
        <v>0</v>
      </c>
      <c r="R47" s="58">
        <v>0</v>
      </c>
      <c r="S47" s="58">
        <f>T47</f>
        <v>0</v>
      </c>
      <c r="T47" s="58">
        <v>0</v>
      </c>
      <c r="U47" s="58">
        <v>0</v>
      </c>
      <c r="V47" s="58">
        <v>0</v>
      </c>
      <c r="W47" s="58">
        <v>0</v>
      </c>
    </row>
    <row r="48" spans="2:23" ht="16.5" customHeight="1">
      <c r="B48" s="100"/>
      <c r="C48" s="101"/>
      <c r="D48" s="105"/>
      <c r="E48" s="109"/>
      <c r="F48" s="110"/>
      <c r="G48" s="55" t="s">
        <v>42</v>
      </c>
      <c r="H48" s="113">
        <f>J48+S48</f>
        <v>0</v>
      </c>
      <c r="I48" s="114"/>
      <c r="J48" s="58">
        <f>K48</f>
        <v>0</v>
      </c>
      <c r="K48" s="58">
        <f>L48+M48</f>
        <v>0</v>
      </c>
      <c r="L48" s="58">
        <v>0</v>
      </c>
      <c r="M48" s="58">
        <v>0</v>
      </c>
      <c r="N48" s="58">
        <v>0</v>
      </c>
      <c r="O48" s="58">
        <v>0</v>
      </c>
      <c r="P48" s="58">
        <v>0</v>
      </c>
      <c r="Q48" s="58">
        <v>0</v>
      </c>
      <c r="R48" s="58">
        <v>0</v>
      </c>
      <c r="S48" s="58">
        <f>T48</f>
        <v>0</v>
      </c>
      <c r="T48" s="58">
        <v>0</v>
      </c>
      <c r="U48" s="58">
        <v>0</v>
      </c>
      <c r="V48" s="58">
        <v>0</v>
      </c>
      <c r="W48" s="58">
        <v>0</v>
      </c>
    </row>
    <row r="49" spans="2:23" ht="15.75" customHeight="1">
      <c r="B49" s="100"/>
      <c r="C49" s="101"/>
      <c r="D49" s="105"/>
      <c r="E49" s="109"/>
      <c r="F49" s="110"/>
      <c r="G49" s="55" t="s">
        <v>43</v>
      </c>
      <c r="H49" s="113">
        <f>J49+S49</f>
        <v>4000</v>
      </c>
      <c r="I49" s="114"/>
      <c r="J49" s="58">
        <f>K49+N49+O49+P49+Q49+R49</f>
        <v>4000</v>
      </c>
      <c r="K49" s="58">
        <f>L49+M49</f>
        <v>4000</v>
      </c>
      <c r="L49" s="58">
        <v>0</v>
      </c>
      <c r="M49" s="58">
        <v>4000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f>T49</f>
        <v>0</v>
      </c>
      <c r="T49" s="58">
        <v>0</v>
      </c>
      <c r="U49" s="58">
        <v>0</v>
      </c>
      <c r="V49" s="58">
        <v>0</v>
      </c>
      <c r="W49" s="58">
        <v>0</v>
      </c>
    </row>
    <row r="50" spans="2:23" ht="18" customHeight="1">
      <c r="B50" s="102"/>
      <c r="C50" s="103"/>
      <c r="D50" s="106"/>
      <c r="E50" s="111"/>
      <c r="F50" s="112"/>
      <c r="G50" s="55" t="s">
        <v>44</v>
      </c>
      <c r="H50" s="113">
        <f>H47-H48+H49</f>
        <v>63000</v>
      </c>
      <c r="I50" s="114"/>
      <c r="J50" s="58">
        <f aca="true" t="shared" si="9" ref="J50:O50">J47-J48+J49</f>
        <v>63000</v>
      </c>
      <c r="K50" s="58">
        <f t="shared" si="9"/>
        <v>63000</v>
      </c>
      <c r="L50" s="58">
        <f t="shared" si="9"/>
        <v>0</v>
      </c>
      <c r="M50" s="58">
        <f t="shared" si="9"/>
        <v>63000</v>
      </c>
      <c r="N50" s="58">
        <f t="shared" si="9"/>
        <v>0</v>
      </c>
      <c r="O50" s="58">
        <f t="shared" si="9"/>
        <v>0</v>
      </c>
      <c r="P50" s="58">
        <v>0</v>
      </c>
      <c r="Q50" s="58">
        <v>0</v>
      </c>
      <c r="R50" s="58">
        <v>0</v>
      </c>
      <c r="S50" s="58">
        <f>S47-S48+S49</f>
        <v>0</v>
      </c>
      <c r="T50" s="58">
        <f>T47-T48+T49</f>
        <v>0</v>
      </c>
      <c r="U50" s="58">
        <f>U47-U48+U49</f>
        <v>0</v>
      </c>
      <c r="V50" s="58">
        <v>0</v>
      </c>
      <c r="W50" s="58">
        <v>0</v>
      </c>
    </row>
    <row r="51" spans="2:23" ht="15.75" customHeight="1">
      <c r="B51" s="98"/>
      <c r="C51" s="99"/>
      <c r="D51" s="104" t="s">
        <v>86</v>
      </c>
      <c r="E51" s="107" t="s">
        <v>87</v>
      </c>
      <c r="F51" s="108"/>
      <c r="G51" s="55" t="s">
        <v>40</v>
      </c>
      <c r="H51" s="113">
        <f>J51+S51</f>
        <v>5000</v>
      </c>
      <c r="I51" s="114"/>
      <c r="J51" s="58">
        <f>K51+N51+O51+P51+Q51+R51</f>
        <v>5000</v>
      </c>
      <c r="K51" s="58">
        <f>L51+M51</f>
        <v>5000</v>
      </c>
      <c r="L51" s="58">
        <v>0</v>
      </c>
      <c r="M51" s="58">
        <v>5000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f>T51</f>
        <v>0</v>
      </c>
      <c r="T51" s="58">
        <v>0</v>
      </c>
      <c r="U51" s="58">
        <v>0</v>
      </c>
      <c r="V51" s="58">
        <v>0</v>
      </c>
      <c r="W51" s="58">
        <v>0</v>
      </c>
    </row>
    <row r="52" spans="2:23" ht="16.5" customHeight="1">
      <c r="B52" s="100"/>
      <c r="C52" s="101"/>
      <c r="D52" s="105"/>
      <c r="E52" s="109"/>
      <c r="F52" s="110"/>
      <c r="G52" s="55" t="s">
        <v>42</v>
      </c>
      <c r="H52" s="113">
        <f>J52+S52</f>
        <v>4000</v>
      </c>
      <c r="I52" s="114"/>
      <c r="J52" s="58">
        <f>K52</f>
        <v>4000</v>
      </c>
      <c r="K52" s="58">
        <f>L52+M52</f>
        <v>4000</v>
      </c>
      <c r="L52" s="58">
        <v>0</v>
      </c>
      <c r="M52" s="58">
        <v>4000</v>
      </c>
      <c r="N52" s="58">
        <v>0</v>
      </c>
      <c r="O52" s="58">
        <v>0</v>
      </c>
      <c r="P52" s="58">
        <v>0</v>
      </c>
      <c r="Q52" s="58">
        <v>0</v>
      </c>
      <c r="R52" s="58">
        <v>0</v>
      </c>
      <c r="S52" s="58">
        <f>T52</f>
        <v>0</v>
      </c>
      <c r="T52" s="58">
        <v>0</v>
      </c>
      <c r="U52" s="58">
        <v>0</v>
      </c>
      <c r="V52" s="58">
        <v>0</v>
      </c>
      <c r="W52" s="58">
        <v>0</v>
      </c>
    </row>
    <row r="53" spans="2:23" ht="15.75" customHeight="1">
      <c r="B53" s="100"/>
      <c r="C53" s="101"/>
      <c r="D53" s="105"/>
      <c r="E53" s="109"/>
      <c r="F53" s="110"/>
      <c r="G53" s="55" t="s">
        <v>43</v>
      </c>
      <c r="H53" s="113">
        <f>J53+S53</f>
        <v>0</v>
      </c>
      <c r="I53" s="114"/>
      <c r="J53" s="58">
        <f>K53+N53+O53+P53+Q53+R53</f>
        <v>0</v>
      </c>
      <c r="K53" s="58">
        <f>L53+M53</f>
        <v>0</v>
      </c>
      <c r="L53" s="58">
        <v>0</v>
      </c>
      <c r="M53" s="58">
        <v>0</v>
      </c>
      <c r="N53" s="58">
        <v>0</v>
      </c>
      <c r="O53" s="58">
        <v>0</v>
      </c>
      <c r="P53" s="58">
        <v>0</v>
      </c>
      <c r="Q53" s="58">
        <v>0</v>
      </c>
      <c r="R53" s="58">
        <v>0</v>
      </c>
      <c r="S53" s="58">
        <f>T53</f>
        <v>0</v>
      </c>
      <c r="T53" s="58">
        <v>0</v>
      </c>
      <c r="U53" s="58">
        <v>0</v>
      </c>
      <c r="V53" s="58">
        <v>0</v>
      </c>
      <c r="W53" s="58">
        <v>0</v>
      </c>
    </row>
    <row r="54" spans="2:23" ht="18" customHeight="1">
      <c r="B54" s="102"/>
      <c r="C54" s="103"/>
      <c r="D54" s="106"/>
      <c r="E54" s="111"/>
      <c r="F54" s="112"/>
      <c r="G54" s="55" t="s">
        <v>44</v>
      </c>
      <c r="H54" s="113">
        <f>H51-H52+H53</f>
        <v>1000</v>
      </c>
      <c r="I54" s="114"/>
      <c r="J54" s="58">
        <f aca="true" t="shared" si="10" ref="J54:O54">J51-J52+J53</f>
        <v>1000</v>
      </c>
      <c r="K54" s="58">
        <f t="shared" si="10"/>
        <v>1000</v>
      </c>
      <c r="L54" s="58">
        <f t="shared" si="10"/>
        <v>0</v>
      </c>
      <c r="M54" s="58">
        <f t="shared" si="10"/>
        <v>1000</v>
      </c>
      <c r="N54" s="58">
        <f t="shared" si="10"/>
        <v>0</v>
      </c>
      <c r="O54" s="58">
        <f t="shared" si="10"/>
        <v>0</v>
      </c>
      <c r="P54" s="58">
        <v>0</v>
      </c>
      <c r="Q54" s="58">
        <v>0</v>
      </c>
      <c r="R54" s="58">
        <v>0</v>
      </c>
      <c r="S54" s="58">
        <f>S51-S52+S53</f>
        <v>0</v>
      </c>
      <c r="T54" s="58">
        <f>T51-T52+T53</f>
        <v>0</v>
      </c>
      <c r="U54" s="58">
        <f>U51-U52+U53</f>
        <v>0</v>
      </c>
      <c r="V54" s="58">
        <v>0</v>
      </c>
      <c r="W54" s="58">
        <v>0</v>
      </c>
    </row>
    <row r="55" spans="2:23" s="27" customFormat="1" ht="22.5" customHeight="1">
      <c r="B55" s="75" t="s">
        <v>45</v>
      </c>
      <c r="C55" s="75"/>
      <c r="D55" s="75"/>
      <c r="E55" s="75"/>
      <c r="F55" s="75"/>
      <c r="G55" s="51" t="s">
        <v>40</v>
      </c>
      <c r="H55" s="91">
        <f>J55+S55</f>
        <v>46011650.73</v>
      </c>
      <c r="I55" s="92"/>
      <c r="J55" s="59">
        <f>K55+N55+O55+P55+R55</f>
        <v>34990676.76</v>
      </c>
      <c r="K55" s="59">
        <f>L55+M55</f>
        <v>28005585.939999998</v>
      </c>
      <c r="L55" s="59">
        <v>16681380.61</v>
      </c>
      <c r="M55" s="59">
        <v>11324205.33</v>
      </c>
      <c r="N55" s="59">
        <v>1250071</v>
      </c>
      <c r="O55" s="59">
        <v>4239243</v>
      </c>
      <c r="P55" s="59">
        <v>262252.82</v>
      </c>
      <c r="Q55" s="59" t="s">
        <v>41</v>
      </c>
      <c r="R55" s="59">
        <v>1233524</v>
      </c>
      <c r="S55" s="59">
        <v>11020973.97</v>
      </c>
      <c r="T55" s="59">
        <v>9878768.97</v>
      </c>
      <c r="U55" s="59">
        <v>5176745.97</v>
      </c>
      <c r="V55" s="59">
        <v>0</v>
      </c>
      <c r="W55" s="59">
        <v>1142205</v>
      </c>
    </row>
    <row r="56" spans="2:23" s="27" customFormat="1" ht="20.25" customHeight="1">
      <c r="B56" s="75"/>
      <c r="C56" s="75"/>
      <c r="D56" s="75"/>
      <c r="E56" s="75"/>
      <c r="F56" s="75"/>
      <c r="G56" s="51" t="s">
        <v>42</v>
      </c>
      <c r="H56" s="93">
        <f>J56+S56</f>
        <v>22200</v>
      </c>
      <c r="I56" s="93"/>
      <c r="J56" s="59">
        <f>K56+N56+O56+P56+Q56+R56</f>
        <v>22200</v>
      </c>
      <c r="K56" s="59">
        <f>L56+M56</f>
        <v>22200</v>
      </c>
      <c r="L56" s="59">
        <f>L36</f>
        <v>0</v>
      </c>
      <c r="M56" s="59">
        <v>22200</v>
      </c>
      <c r="N56" s="59">
        <v>0</v>
      </c>
      <c r="O56" s="59">
        <f>O36</f>
        <v>0</v>
      </c>
      <c r="P56" s="59" t="s">
        <v>41</v>
      </c>
      <c r="Q56" s="59" t="s">
        <v>41</v>
      </c>
      <c r="R56" s="59" t="s">
        <v>41</v>
      </c>
      <c r="S56" s="59">
        <f>T56+V56+W56</f>
        <v>0</v>
      </c>
      <c r="T56" s="59">
        <v>0</v>
      </c>
      <c r="U56" s="59">
        <v>0</v>
      </c>
      <c r="V56" s="59" t="s">
        <v>41</v>
      </c>
      <c r="W56" s="58">
        <v>0</v>
      </c>
    </row>
    <row r="57" spans="2:23" s="27" customFormat="1" ht="17.25" customHeight="1">
      <c r="B57" s="75"/>
      <c r="C57" s="75"/>
      <c r="D57" s="75"/>
      <c r="E57" s="75"/>
      <c r="F57" s="75"/>
      <c r="G57" s="51" t="s">
        <v>43</v>
      </c>
      <c r="H57" s="93">
        <f>J57+S57</f>
        <v>78200</v>
      </c>
      <c r="I57" s="93"/>
      <c r="J57" s="59">
        <f>K57+O57</f>
        <v>78200</v>
      </c>
      <c r="K57" s="59">
        <f>L57+M57</f>
        <v>10000</v>
      </c>
      <c r="L57" s="59">
        <f>L37</f>
        <v>0</v>
      </c>
      <c r="M57" s="59">
        <v>10000</v>
      </c>
      <c r="N57" s="59">
        <f>N37</f>
        <v>0</v>
      </c>
      <c r="O57" s="59">
        <v>68200</v>
      </c>
      <c r="P57" s="59">
        <v>0</v>
      </c>
      <c r="Q57" s="59" t="s">
        <v>41</v>
      </c>
      <c r="R57" s="59">
        <v>0</v>
      </c>
      <c r="S57" s="59">
        <f>T57+V57+W57</f>
        <v>0</v>
      </c>
      <c r="T57" s="59">
        <v>0</v>
      </c>
      <c r="U57" s="59">
        <v>0</v>
      </c>
      <c r="V57" s="59" t="s">
        <v>41</v>
      </c>
      <c r="W57" s="58">
        <v>0</v>
      </c>
    </row>
    <row r="58" spans="2:23" s="28" customFormat="1" ht="23.25" customHeight="1">
      <c r="B58" s="75"/>
      <c r="C58" s="75"/>
      <c r="D58" s="75"/>
      <c r="E58" s="75"/>
      <c r="F58" s="75"/>
      <c r="G58" s="50" t="s">
        <v>44</v>
      </c>
      <c r="H58" s="93">
        <f>H55-H56+H57</f>
        <v>46067650.73</v>
      </c>
      <c r="I58" s="93"/>
      <c r="J58" s="59">
        <f>J55-J56+J57</f>
        <v>35046676.76</v>
      </c>
      <c r="K58" s="59">
        <f>K55-K56+K57</f>
        <v>27993385.939999998</v>
      </c>
      <c r="L58" s="59">
        <f aca="true" t="shared" si="11" ref="L58:V58">L55-L56+L57</f>
        <v>16681380.61</v>
      </c>
      <c r="M58" s="59">
        <f t="shared" si="11"/>
        <v>11312005.33</v>
      </c>
      <c r="N58" s="59">
        <f t="shared" si="11"/>
        <v>1250071</v>
      </c>
      <c r="O58" s="59">
        <f>O55-O56+O57</f>
        <v>4307443</v>
      </c>
      <c r="P58" s="59">
        <f>P55-P56+P57</f>
        <v>262252.82</v>
      </c>
      <c r="Q58" s="59">
        <f t="shared" si="11"/>
        <v>0</v>
      </c>
      <c r="R58" s="59">
        <f t="shared" si="11"/>
        <v>1233524</v>
      </c>
      <c r="S58" s="59">
        <f>S55-S56+S57</f>
        <v>11020973.97</v>
      </c>
      <c r="T58" s="59">
        <f>T55-T56+T57</f>
        <v>9878768.97</v>
      </c>
      <c r="U58" s="59">
        <f t="shared" si="11"/>
        <v>5176745.97</v>
      </c>
      <c r="V58" s="59">
        <f t="shared" si="11"/>
        <v>0</v>
      </c>
      <c r="W58" s="59">
        <v>1142205</v>
      </c>
    </row>
    <row r="59" spans="1:23" s="6" customFormat="1" ht="11.25" customHeight="1">
      <c r="A59" s="5"/>
      <c r="B59" s="7"/>
      <c r="C59" s="7"/>
      <c r="D59" s="7"/>
      <c r="E59" s="7"/>
      <c r="F59" s="7"/>
      <c r="G59" s="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s="6" customFormat="1" ht="114.75" customHeight="1">
      <c r="A60" s="5"/>
      <c r="B60" s="94" t="s">
        <v>88</v>
      </c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</row>
    <row r="61" spans="20:22" ht="24" customHeight="1">
      <c r="T61" s="90" t="s">
        <v>4</v>
      </c>
      <c r="U61" s="90"/>
      <c r="V61" s="90"/>
    </row>
    <row r="62" spans="20:22" ht="11.25" customHeight="1">
      <c r="T62" s="8"/>
      <c r="U62" s="8"/>
      <c r="V62" s="9"/>
    </row>
    <row r="63" spans="17:22" ht="19.5" customHeight="1">
      <c r="Q63" s="26"/>
      <c r="T63" s="90" t="s">
        <v>5</v>
      </c>
      <c r="U63" s="90"/>
      <c r="V63" s="90"/>
    </row>
  </sheetData>
  <sheetProtection/>
  <mergeCells count="107">
    <mergeCell ref="B51:C54"/>
    <mergeCell ref="D51:D54"/>
    <mergeCell ref="E51:F54"/>
    <mergeCell ref="H51:I51"/>
    <mergeCell ref="H52:I52"/>
    <mergeCell ref="H53:I53"/>
    <mergeCell ref="H54:I54"/>
    <mergeCell ref="B47:C50"/>
    <mergeCell ref="D47:D50"/>
    <mergeCell ref="E47:F50"/>
    <mergeCell ref="H47:I47"/>
    <mergeCell ref="H48:I48"/>
    <mergeCell ref="H49:I49"/>
    <mergeCell ref="H50:I50"/>
    <mergeCell ref="B19:C22"/>
    <mergeCell ref="D19:D22"/>
    <mergeCell ref="E19:F22"/>
    <mergeCell ref="H19:I19"/>
    <mergeCell ref="H20:I20"/>
    <mergeCell ref="H21:I21"/>
    <mergeCell ref="H22:I22"/>
    <mergeCell ref="B15:C18"/>
    <mergeCell ref="D15:D18"/>
    <mergeCell ref="E15:F18"/>
    <mergeCell ref="H15:I15"/>
    <mergeCell ref="H16:I16"/>
    <mergeCell ref="H17:I17"/>
    <mergeCell ref="H18:I18"/>
    <mergeCell ref="B43:C46"/>
    <mergeCell ref="D43:D46"/>
    <mergeCell ref="E43:F46"/>
    <mergeCell ref="H43:I43"/>
    <mergeCell ref="H44:I44"/>
    <mergeCell ref="H45:I45"/>
    <mergeCell ref="H46:I46"/>
    <mergeCell ref="B31:C34"/>
    <mergeCell ref="D31:D34"/>
    <mergeCell ref="E31:F34"/>
    <mergeCell ref="H31:I31"/>
    <mergeCell ref="H32:I32"/>
    <mergeCell ref="H33:I33"/>
    <mergeCell ref="H34:I34"/>
    <mergeCell ref="B27:C30"/>
    <mergeCell ref="D27:D30"/>
    <mergeCell ref="E27:F30"/>
    <mergeCell ref="H27:I27"/>
    <mergeCell ref="H28:I28"/>
    <mergeCell ref="H29:I29"/>
    <mergeCell ref="H30:I30"/>
    <mergeCell ref="B23:C26"/>
    <mergeCell ref="D23:D26"/>
    <mergeCell ref="E23:F26"/>
    <mergeCell ref="H23:I23"/>
    <mergeCell ref="H24:I24"/>
    <mergeCell ref="H25:I25"/>
    <mergeCell ref="H26:I26"/>
    <mergeCell ref="T61:V61"/>
    <mergeCell ref="T63:V63"/>
    <mergeCell ref="B55:F58"/>
    <mergeCell ref="H55:I55"/>
    <mergeCell ref="H56:I56"/>
    <mergeCell ref="H57:I57"/>
    <mergeCell ref="H58:I58"/>
    <mergeCell ref="B60:W60"/>
    <mergeCell ref="B39:C42"/>
    <mergeCell ref="D39:D42"/>
    <mergeCell ref="E39:F42"/>
    <mergeCell ref="H39:I39"/>
    <mergeCell ref="H40:I40"/>
    <mergeCell ref="H41:I41"/>
    <mergeCell ref="H42:I42"/>
    <mergeCell ref="B35:C38"/>
    <mergeCell ref="D35:D38"/>
    <mergeCell ref="E35:F38"/>
    <mergeCell ref="H35:I35"/>
    <mergeCell ref="X35:X37"/>
    <mergeCell ref="H36:I36"/>
    <mergeCell ref="H37:I37"/>
    <mergeCell ref="H38:I38"/>
    <mergeCell ref="O11:O13"/>
    <mergeCell ref="P11:P13"/>
    <mergeCell ref="Q11:Q13"/>
    <mergeCell ref="R11:R13"/>
    <mergeCell ref="U12:U13"/>
    <mergeCell ref="B14:C14"/>
    <mergeCell ref="E14:G14"/>
    <mergeCell ref="H14:I14"/>
    <mergeCell ref="K9:R10"/>
    <mergeCell ref="S9:S13"/>
    <mergeCell ref="T9:W9"/>
    <mergeCell ref="T10:T13"/>
    <mergeCell ref="U10:U11"/>
    <mergeCell ref="V10:V13"/>
    <mergeCell ref="W10:W13"/>
    <mergeCell ref="K11:K13"/>
    <mergeCell ref="L11:M12"/>
    <mergeCell ref="N11:N13"/>
    <mergeCell ref="A1:W1"/>
    <mergeCell ref="B2:W2"/>
    <mergeCell ref="A7:B7"/>
    <mergeCell ref="C7:W7"/>
    <mergeCell ref="B8:C13"/>
    <mergeCell ref="D8:D13"/>
    <mergeCell ref="E8:G13"/>
    <mergeCell ref="H8:I13"/>
    <mergeCell ref="J8:W8"/>
    <mergeCell ref="J9:J13"/>
  </mergeCells>
  <printOptions/>
  <pageMargins left="0.15748031496062992" right="0.15748031496062992" top="0.56" bottom="0.85" header="0.15748031496062992" footer="0.34"/>
  <pageSetup horizontalDpi="600" verticalDpi="600" orientation="landscape" paperSize="9" scale="75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jbaka</cp:lastModifiedBy>
  <cp:lastPrinted>2012-11-16T12:37:20Z</cp:lastPrinted>
  <dcterms:created xsi:type="dcterms:W3CDTF">2009-10-15T10:17:39Z</dcterms:created>
  <dcterms:modified xsi:type="dcterms:W3CDTF">2012-11-16T12:46:03Z</dcterms:modified>
  <cp:category/>
  <cp:version/>
  <cp:contentType/>
  <cp:contentStatus/>
</cp:coreProperties>
</file>