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zał nr 1 do 79" sheetId="1" r:id="rId1"/>
    <sheet name="zał Nr 2 do 79" sheetId="2" r:id="rId2"/>
  </sheets>
  <definedNames/>
  <calcPr fullCalcOnLoad="1"/>
</workbook>
</file>

<file path=xl/sharedStrings.xml><?xml version="1.0" encoding="utf-8"?>
<sst xmlns="http://schemas.openxmlformats.org/spreadsheetml/2006/main" count="80" uniqueCount="72">
  <si>
    <t>Dział</t>
  </si>
  <si>
    <t>Rozdział</t>
  </si>
  <si>
    <t>Lp</t>
  </si>
  <si>
    <t>Plan</t>
  </si>
  <si>
    <t>Plan po zmianie</t>
  </si>
  <si>
    <t>Przewodniczący Rady Gminy</t>
  </si>
  <si>
    <t xml:space="preserve">     Rady Gminy Jaktorów</t>
  </si>
  <si>
    <t>Zestawienie zmian w planie przychodów i rozchodów budżetu Gminy Jaktorów</t>
  </si>
  <si>
    <t>na rok 2007.</t>
  </si>
  <si>
    <t>N a z w a</t>
  </si>
  <si>
    <t>Klasyfikacja przychodów i rozchodów</t>
  </si>
  <si>
    <t>Zmiany w ciągu roku</t>
  </si>
  <si>
    <t>I</t>
  </si>
  <si>
    <t>Przychody</t>
  </si>
  <si>
    <t>Przychody z zaciągniętych pożyczek na finansowanie zadań realizowanych z działem środków Unii Europejskiej</t>
  </si>
  <si>
    <t>§ 903</t>
  </si>
  <si>
    <t>Przychody ze sprzedaży innych papierów wartościowych</t>
  </si>
  <si>
    <t>§931</t>
  </si>
  <si>
    <t>Przychody z zaciągniętych pożyczek i kredytów na rynku krajowym</t>
  </si>
  <si>
    <t>§952</t>
  </si>
  <si>
    <t>Nadwyżki z lat ubiegłych</t>
  </si>
  <si>
    <t>§957</t>
  </si>
  <si>
    <t>Inne źródła, w tym:                    środki na pokrycie deficytu</t>
  </si>
  <si>
    <t>Razem przychody</t>
  </si>
  <si>
    <t>II</t>
  </si>
  <si>
    <t>Rozchody</t>
  </si>
  <si>
    <t>Spłata pożyczek na finansowanie zadań z udziałem środków Unii Europejskiej</t>
  </si>
  <si>
    <t>§963</t>
  </si>
  <si>
    <t>Spłata kredytów i pożyczek</t>
  </si>
  <si>
    <t>§ 992</t>
  </si>
  <si>
    <t>Wykup papierów wartościowych</t>
  </si>
  <si>
    <t>§ 982</t>
  </si>
  <si>
    <t>Udzielone z budżetu pożyczki</t>
  </si>
  <si>
    <t>§ 991</t>
  </si>
  <si>
    <t>Razem rozchody</t>
  </si>
  <si>
    <t>Informacje uzupełniające:</t>
  </si>
  <si>
    <t>Planowane dochody</t>
  </si>
  <si>
    <t>Planowane wydatki</t>
  </si>
  <si>
    <t>Wynik</t>
  </si>
  <si>
    <t>- różnica między 1 i 2 (+)</t>
  </si>
  <si>
    <t>- różnica między 2 i 1 (-)</t>
  </si>
  <si>
    <t>I.</t>
  </si>
  <si>
    <t xml:space="preserve">Pokrycie deficytu  budżetu                     </t>
  </si>
  <si>
    <t>Nadwyżką budżetową z lat ubiegłych</t>
  </si>
  <si>
    <t>Kredytem (pożyczką) długoterminowym</t>
  </si>
  <si>
    <t>Przychodem ze sprzedaży papierów wartościowych</t>
  </si>
  <si>
    <t>Inne źródła (środki jako nadwyżka środków pieniężnych na rachunku bieżącym wynikająca z rozliczeń kredytów i pożyczek z lat ubiegłych)</t>
  </si>
  <si>
    <t xml:space="preserve">             Mirosław Byczak</t>
  </si>
  <si>
    <t>Dochody</t>
  </si>
  <si>
    <t>§</t>
  </si>
  <si>
    <t>Kwota</t>
  </si>
  <si>
    <t>Razem</t>
  </si>
  <si>
    <t xml:space="preserve">Wydatki  </t>
  </si>
  <si>
    <t xml:space="preserve">Kwota </t>
  </si>
  <si>
    <t>Zakup usług remontowych</t>
  </si>
  <si>
    <t>Zakup usług pozostałych</t>
  </si>
  <si>
    <t>Uzasadnienie:</t>
  </si>
  <si>
    <t xml:space="preserve">    wydatki realizowane przez Urząd Gminy : </t>
  </si>
  <si>
    <t xml:space="preserve">                                                    Przewodniczący Rady Gminy</t>
  </si>
  <si>
    <t xml:space="preserve">                                           Mirosław Byczak</t>
  </si>
  <si>
    <t>60016</t>
  </si>
  <si>
    <t>Transport i łączność</t>
  </si>
  <si>
    <t>Drogi publiczne gminne</t>
  </si>
  <si>
    <t>Zestawienie zmian w planie dochodów  i wydatków   budżetu Gminy Jaktorów</t>
  </si>
  <si>
    <t>Środki na dofinansowanie własnych inwestycji gmin pozyskane z innych źródeł</t>
  </si>
  <si>
    <t xml:space="preserve">na rok 2007 w związku z uzyskaniem dofinansowania  realizacji projektu ze środków Europejskiego Funduszu Rozwoju Regionalnego. </t>
  </si>
  <si>
    <t>,</t>
  </si>
  <si>
    <t>W związku z uzyskaniem płatności projektu "Przebudowa 2,6km drogi o znaczeniu regionalnym w Budach Michałowskich w gminie Jaktorów  w kwocie 1.853.577,74zł - zgodnie z pismem Nr FIN.III.31/3120/1078/07/F Mazowieckiego Urzędu Wojewódzkiego w Warszawie, Wydziału Finansów i Budżetu,  przeznacza się kwotę 1.819.186,49zł na spłatę pożyczki zaciągniętej w BGK w Warszawie, natomiast kwotę 34.391,25zł przeznacza się na utrzymanie dróg w Gminie.</t>
  </si>
  <si>
    <t xml:space="preserve">                              Zał.Nr 1 do uchwały Nr XII/79/2007</t>
  </si>
  <si>
    <t xml:space="preserve">                         Rady Gminy Jaktorów z dnia  5 listopada 2007r.</t>
  </si>
  <si>
    <t>Zał. Nr 2 do uchwały Nr XII/79/2007</t>
  </si>
  <si>
    <t xml:space="preserve">                               z dnia  5 listopada 2007r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</si>
</sst>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10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1"/>
      <name val="Arial CE"/>
      <family val="0"/>
    </font>
    <font>
      <sz val="11"/>
      <name val="Arial"/>
      <family val="0"/>
    </font>
    <font>
      <i/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vertical="top" wrapText="1"/>
    </xf>
    <xf numFmtId="49" fontId="2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4" fontId="8" fillId="0" borderId="1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 wrapText="1"/>
    </xf>
    <xf numFmtId="4" fontId="9" fillId="0" borderId="1" xfId="0" applyNumberFormat="1" applyFont="1" applyBorder="1" applyAlignment="1">
      <alignment horizontal="right" wrapText="1"/>
    </xf>
    <xf numFmtId="4" fontId="9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4" fontId="6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3" fontId="6" fillId="2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6" fillId="2" borderId="1" xfId="0" applyNumberFormat="1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left"/>
    </xf>
    <xf numFmtId="4" fontId="1" fillId="0" borderId="3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C2" sqref="C2:E2"/>
    </sheetView>
  </sheetViews>
  <sheetFormatPr defaultColWidth="9.00390625" defaultRowHeight="12.75"/>
  <cols>
    <col min="1" max="1" width="5.375" style="27" customWidth="1"/>
    <col min="2" max="2" width="9.75390625" style="27" customWidth="1"/>
    <col min="3" max="3" width="6.125" style="27" customWidth="1"/>
    <col min="4" max="4" width="61.875" style="27" customWidth="1"/>
    <col min="5" max="5" width="13.875" style="27" customWidth="1"/>
    <col min="6" max="16384" width="9.125" style="27" customWidth="1"/>
  </cols>
  <sheetData>
    <row r="1" spans="4:5" ht="16.5" customHeight="1">
      <c r="D1" s="61" t="s">
        <v>68</v>
      </c>
      <c r="E1" s="61"/>
    </row>
    <row r="2" spans="3:5" ht="16.5" customHeight="1">
      <c r="C2" s="61" t="s">
        <v>69</v>
      </c>
      <c r="D2" s="61"/>
      <c r="E2" s="61"/>
    </row>
    <row r="3" spans="3:5" ht="12" customHeight="1">
      <c r="C3" s="28"/>
      <c r="D3" s="28"/>
      <c r="E3" s="28"/>
    </row>
    <row r="4" spans="1:5" s="29" customFormat="1" ht="18" customHeight="1">
      <c r="A4" s="61" t="s">
        <v>63</v>
      </c>
      <c r="B4" s="61"/>
      <c r="C4" s="61"/>
      <c r="D4" s="61"/>
      <c r="E4" s="61"/>
    </row>
    <row r="5" spans="1:5" s="29" customFormat="1" ht="33" customHeight="1">
      <c r="A5" s="62" t="s">
        <v>65</v>
      </c>
      <c r="B5" s="62"/>
      <c r="C5" s="62"/>
      <c r="D5" s="62"/>
      <c r="E5" s="62"/>
    </row>
    <row r="6" spans="1:5" s="29" customFormat="1" ht="9.75" customHeight="1">
      <c r="A6" s="30"/>
      <c r="B6" s="30"/>
      <c r="C6" s="30"/>
      <c r="D6" s="30"/>
      <c r="E6" s="30"/>
    </row>
    <row r="7" spans="1:4" ht="13.5" customHeight="1">
      <c r="A7" s="58" t="s">
        <v>48</v>
      </c>
      <c r="B7" s="58"/>
      <c r="C7" s="58"/>
      <c r="D7" s="31"/>
    </row>
    <row r="8" spans="1:5" s="28" customFormat="1" ht="20.25" customHeight="1">
      <c r="A8" s="32" t="s">
        <v>0</v>
      </c>
      <c r="B8" s="32" t="s">
        <v>1</v>
      </c>
      <c r="C8" s="32" t="s">
        <v>49</v>
      </c>
      <c r="D8" s="32" t="s">
        <v>9</v>
      </c>
      <c r="E8" s="32" t="s">
        <v>50</v>
      </c>
    </row>
    <row r="9" spans="1:5" s="29" customFormat="1" ht="14.25">
      <c r="A9" s="32">
        <v>1</v>
      </c>
      <c r="B9" s="32">
        <v>2</v>
      </c>
      <c r="C9" s="32">
        <v>3</v>
      </c>
      <c r="D9" s="32">
        <v>4</v>
      </c>
      <c r="E9" s="33">
        <v>5</v>
      </c>
    </row>
    <row r="10" spans="1:5" s="29" customFormat="1" ht="25.5" customHeight="1">
      <c r="A10" s="5">
        <v>600</v>
      </c>
      <c r="B10" s="32"/>
      <c r="C10" s="32"/>
      <c r="D10" s="34" t="s">
        <v>61</v>
      </c>
      <c r="E10" s="44">
        <f>E11</f>
        <v>1853577.74</v>
      </c>
    </row>
    <row r="11" spans="1:5" s="29" customFormat="1" ht="18.75" customHeight="1">
      <c r="A11" s="32"/>
      <c r="B11" s="35" t="s">
        <v>60</v>
      </c>
      <c r="C11" s="32"/>
      <c r="D11" s="36" t="s">
        <v>62</v>
      </c>
      <c r="E11" s="45">
        <f>E12</f>
        <v>1853577.74</v>
      </c>
    </row>
    <row r="12" spans="1:5" s="29" customFormat="1" ht="29.25" customHeight="1">
      <c r="A12" s="32"/>
      <c r="B12" s="32"/>
      <c r="C12" s="10">
        <v>6298</v>
      </c>
      <c r="D12" s="36" t="s">
        <v>64</v>
      </c>
      <c r="E12" s="45">
        <v>1853577.74</v>
      </c>
    </row>
    <row r="13" spans="1:5" ht="26.25" customHeight="1">
      <c r="A13" s="38"/>
      <c r="B13" s="38"/>
      <c r="C13" s="38"/>
      <c r="D13" s="32" t="s">
        <v>51</v>
      </c>
      <c r="E13" s="46">
        <f>E10</f>
        <v>1853577.74</v>
      </c>
    </row>
    <row r="14" spans="1:5" ht="26.25" customHeight="1">
      <c r="A14" s="48"/>
      <c r="B14" s="48"/>
      <c r="C14" s="48"/>
      <c r="D14" s="49"/>
      <c r="E14" s="47"/>
    </row>
    <row r="15" spans="1:4" s="11" customFormat="1" ht="19.5" customHeight="1">
      <c r="A15" s="59" t="s">
        <v>52</v>
      </c>
      <c r="B15" s="59"/>
      <c r="C15" s="59"/>
      <c r="D15" s="59"/>
    </row>
    <row r="16" spans="1:5" s="2" customFormat="1" ht="20.25" customHeight="1">
      <c r="A16" s="39" t="s">
        <v>0</v>
      </c>
      <c r="B16" s="39" t="s">
        <v>1</v>
      </c>
      <c r="C16" s="3" t="s">
        <v>49</v>
      </c>
      <c r="D16" s="3" t="s">
        <v>9</v>
      </c>
      <c r="E16" s="40" t="s">
        <v>53</v>
      </c>
    </row>
    <row r="17" spans="1:5" s="29" customFormat="1" ht="14.25">
      <c r="A17" s="32">
        <v>1</v>
      </c>
      <c r="B17" s="32">
        <v>2</v>
      </c>
      <c r="C17" s="32">
        <v>3</v>
      </c>
      <c r="D17" s="32">
        <v>4</v>
      </c>
      <c r="E17" s="33">
        <v>5</v>
      </c>
    </row>
    <row r="18" spans="1:5" s="2" customFormat="1" ht="21" customHeight="1">
      <c r="A18" s="4">
        <v>600</v>
      </c>
      <c r="B18" s="8"/>
      <c r="C18" s="8"/>
      <c r="D18" s="37" t="s">
        <v>61</v>
      </c>
      <c r="E18" s="50">
        <f>E19</f>
        <v>34391.25</v>
      </c>
    </row>
    <row r="19" spans="1:5" s="2" customFormat="1" ht="19.5" customHeight="1">
      <c r="A19" s="8"/>
      <c r="B19" s="8">
        <v>60016</v>
      </c>
      <c r="C19" s="8"/>
      <c r="D19" s="36" t="s">
        <v>62</v>
      </c>
      <c r="E19" s="26">
        <f>E20+E21</f>
        <v>34391.25</v>
      </c>
    </row>
    <row r="20" spans="1:5" s="2" customFormat="1" ht="21" customHeight="1">
      <c r="A20" s="8"/>
      <c r="B20" s="8"/>
      <c r="C20" s="8">
        <v>4270</v>
      </c>
      <c r="D20" s="36" t="s">
        <v>54</v>
      </c>
      <c r="E20" s="26">
        <v>20000</v>
      </c>
    </row>
    <row r="21" spans="1:5" s="42" customFormat="1" ht="17.25" customHeight="1">
      <c r="A21" s="41"/>
      <c r="B21" s="3"/>
      <c r="C21" s="8">
        <v>4300</v>
      </c>
      <c r="D21" s="9" t="s">
        <v>55</v>
      </c>
      <c r="E21" s="51">
        <v>14391.25</v>
      </c>
    </row>
    <row r="22" spans="1:5" s="2" customFormat="1" ht="16.5" customHeight="1">
      <c r="A22" s="3"/>
      <c r="B22" s="3"/>
      <c r="C22" s="3"/>
      <c r="D22" s="40" t="s">
        <v>51</v>
      </c>
      <c r="E22" s="52">
        <f>E18</f>
        <v>34391.25</v>
      </c>
    </row>
    <row r="23" spans="1:5" ht="24" customHeight="1">
      <c r="A23" s="2"/>
      <c r="B23" s="6" t="s">
        <v>56</v>
      </c>
      <c r="C23" s="6"/>
      <c r="D23" s="2"/>
      <c r="E23" s="2"/>
    </row>
    <row r="24" spans="1:5" ht="80.25" customHeight="1">
      <c r="A24" s="60" t="s">
        <v>67</v>
      </c>
      <c r="B24" s="60"/>
      <c r="C24" s="60"/>
      <c r="D24" s="60"/>
      <c r="E24" s="60"/>
    </row>
    <row r="25" spans="1:5" ht="14.25" customHeight="1">
      <c r="A25" s="43"/>
      <c r="B25" s="43"/>
      <c r="C25" s="43"/>
      <c r="D25" s="43"/>
      <c r="E25" s="43"/>
    </row>
    <row r="26" spans="1:5" ht="12" customHeight="1">
      <c r="A26" s="27" t="s">
        <v>57</v>
      </c>
      <c r="D26" s="57" t="s">
        <v>58</v>
      </c>
      <c r="E26" s="57"/>
    </row>
    <row r="27" ht="9" customHeight="1"/>
    <row r="28" spans="4:5" ht="14.25">
      <c r="D28" s="57" t="s">
        <v>59</v>
      </c>
      <c r="E28" s="57"/>
    </row>
  </sheetData>
  <mergeCells count="9">
    <mergeCell ref="D1:E1"/>
    <mergeCell ref="C2:E2"/>
    <mergeCell ref="A4:E4"/>
    <mergeCell ref="A5:E5"/>
    <mergeCell ref="D28:E28"/>
    <mergeCell ref="A7:C7"/>
    <mergeCell ref="A15:D15"/>
    <mergeCell ref="A24:E24"/>
    <mergeCell ref="D26:E26"/>
  </mergeCells>
  <printOptions/>
  <pageMargins left="0.49" right="0.1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7">
      <selection activeCell="E26" sqref="E26:F26"/>
    </sheetView>
  </sheetViews>
  <sheetFormatPr defaultColWidth="9.00390625" defaultRowHeight="12.75"/>
  <cols>
    <col min="1" max="1" width="5.25390625" style="2" customWidth="1"/>
    <col min="2" max="2" width="35.75390625" style="2" customWidth="1"/>
    <col min="3" max="3" width="14.00390625" style="2" customWidth="1"/>
    <col min="4" max="4" width="13.875" style="2" customWidth="1"/>
    <col min="5" max="5" width="13.75390625" style="2" customWidth="1"/>
    <col min="6" max="6" width="14.625" style="2" customWidth="1"/>
    <col min="7" max="16384" width="9.125" style="2" customWidth="1"/>
  </cols>
  <sheetData>
    <row r="1" spans="2:6" s="7" customFormat="1" ht="17.25" customHeight="1">
      <c r="B1" s="75" t="s">
        <v>70</v>
      </c>
      <c r="C1" s="75"/>
      <c r="D1" s="75"/>
      <c r="E1" s="75"/>
      <c r="F1" s="75"/>
    </row>
    <row r="2" spans="3:6" ht="14.25">
      <c r="C2" s="7"/>
      <c r="D2" s="63" t="s">
        <v>6</v>
      </c>
      <c r="E2" s="63"/>
      <c r="F2" s="63"/>
    </row>
    <row r="3" spans="3:7" ht="14.25">
      <c r="C3" s="63" t="s">
        <v>71</v>
      </c>
      <c r="D3" s="63"/>
      <c r="E3" s="63"/>
      <c r="F3" s="63"/>
      <c r="G3" s="7"/>
    </row>
    <row r="5" spans="2:6" ht="14.25">
      <c r="B5" s="63" t="s">
        <v>7</v>
      </c>
      <c r="C5" s="63"/>
      <c r="D5" s="63"/>
      <c r="E5" s="63"/>
      <c r="F5" s="63"/>
    </row>
    <row r="6" ht="18" customHeight="1">
      <c r="C6" s="2" t="s">
        <v>8</v>
      </c>
    </row>
    <row r="7" spans="1:6" s="15" customFormat="1" ht="45">
      <c r="A7" s="12" t="s">
        <v>2</v>
      </c>
      <c r="B7" s="12" t="s">
        <v>9</v>
      </c>
      <c r="C7" s="13" t="s">
        <v>10</v>
      </c>
      <c r="D7" s="12" t="s">
        <v>3</v>
      </c>
      <c r="E7" s="14" t="s">
        <v>11</v>
      </c>
      <c r="F7" s="14" t="s">
        <v>4</v>
      </c>
    </row>
    <row r="8" spans="1:6" ht="14.2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</row>
    <row r="9" spans="1:6" ht="18.75" customHeight="1">
      <c r="A9" s="17" t="s">
        <v>12</v>
      </c>
      <c r="B9" s="1" t="s">
        <v>13</v>
      </c>
      <c r="C9" s="1"/>
      <c r="D9" s="1"/>
      <c r="E9" s="1"/>
      <c r="F9" s="1"/>
    </row>
    <row r="10" spans="1:6" ht="55.5" customHeight="1">
      <c r="A10" s="18">
        <v>1</v>
      </c>
      <c r="B10" s="19" t="s">
        <v>14</v>
      </c>
      <c r="C10" s="16" t="s">
        <v>15</v>
      </c>
      <c r="D10" s="26">
        <v>0</v>
      </c>
      <c r="E10" s="26"/>
      <c r="F10" s="26">
        <f>D10</f>
        <v>0</v>
      </c>
    </row>
    <row r="11" spans="1:6" ht="27.75" customHeight="1">
      <c r="A11" s="18">
        <v>2</v>
      </c>
      <c r="B11" s="19" t="s">
        <v>16</v>
      </c>
      <c r="C11" s="16" t="s">
        <v>17</v>
      </c>
      <c r="D11" s="26">
        <v>6000000</v>
      </c>
      <c r="E11" s="26">
        <v>0</v>
      </c>
      <c r="F11" s="26">
        <f>D11+E11</f>
        <v>6000000</v>
      </c>
    </row>
    <row r="12" spans="1:6" ht="27.75" customHeight="1">
      <c r="A12" s="16">
        <v>3</v>
      </c>
      <c r="B12" s="19" t="s">
        <v>18</v>
      </c>
      <c r="C12" s="18" t="s">
        <v>19</v>
      </c>
      <c r="D12" s="26">
        <v>0</v>
      </c>
      <c r="E12" s="26">
        <v>0</v>
      </c>
      <c r="F12" s="26">
        <f>D12+E12</f>
        <v>0</v>
      </c>
    </row>
    <row r="13" spans="1:6" ht="18" customHeight="1">
      <c r="A13" s="18">
        <v>4</v>
      </c>
      <c r="B13" s="1" t="s">
        <v>20</v>
      </c>
      <c r="C13" s="16" t="s">
        <v>21</v>
      </c>
      <c r="D13" s="26">
        <v>0</v>
      </c>
      <c r="E13" s="26"/>
      <c r="F13" s="26"/>
    </row>
    <row r="14" spans="1:6" ht="28.5">
      <c r="A14" s="16">
        <v>5</v>
      </c>
      <c r="B14" s="20" t="s">
        <v>22</v>
      </c>
      <c r="C14" s="16"/>
      <c r="D14" s="26">
        <v>2576171</v>
      </c>
      <c r="E14" s="26"/>
      <c r="F14" s="26">
        <f>D14+E14</f>
        <v>2576171</v>
      </c>
    </row>
    <row r="15" spans="1:6" s="55" customFormat="1" ht="21" customHeight="1">
      <c r="A15" s="53"/>
      <c r="B15" s="53" t="s">
        <v>23</v>
      </c>
      <c r="C15" s="54"/>
      <c r="D15" s="50">
        <f>D10+D11+D12+D13+D14</f>
        <v>8576171</v>
      </c>
      <c r="E15" s="50">
        <f>SUM(E10:E14)</f>
        <v>0</v>
      </c>
      <c r="F15" s="50">
        <f>F10+F11+F12+F14</f>
        <v>8576171</v>
      </c>
    </row>
    <row r="16" spans="1:6" ht="19.5" customHeight="1">
      <c r="A16" s="17" t="s">
        <v>24</v>
      </c>
      <c r="B16" s="1" t="s">
        <v>25</v>
      </c>
      <c r="C16" s="16"/>
      <c r="D16" s="26"/>
      <c r="E16" s="26"/>
      <c r="F16" s="26"/>
    </row>
    <row r="17" spans="1:6" ht="41.25" customHeight="1">
      <c r="A17" s="18">
        <v>1</v>
      </c>
      <c r="B17" s="19" t="s">
        <v>26</v>
      </c>
      <c r="C17" s="16" t="s">
        <v>27</v>
      </c>
      <c r="D17" s="26"/>
      <c r="E17" s="26">
        <v>1819186.49</v>
      </c>
      <c r="F17" s="26">
        <f>D17+E17</f>
        <v>1819186.49</v>
      </c>
    </row>
    <row r="18" spans="1:6" ht="14.25">
      <c r="A18" s="16">
        <v>2</v>
      </c>
      <c r="B18" s="1" t="s">
        <v>28</v>
      </c>
      <c r="C18" s="16" t="s">
        <v>29</v>
      </c>
      <c r="D18" s="26">
        <v>495875</v>
      </c>
      <c r="E18" s="26">
        <v>0</v>
      </c>
      <c r="F18" s="26">
        <f>D18+E18</f>
        <v>495875</v>
      </c>
    </row>
    <row r="19" spans="1:6" ht="14.25">
      <c r="A19" s="16">
        <v>3</v>
      </c>
      <c r="B19" s="1" t="s">
        <v>30</v>
      </c>
      <c r="C19" s="16" t="s">
        <v>31</v>
      </c>
      <c r="D19" s="26"/>
      <c r="E19" s="26"/>
      <c r="F19" s="26"/>
    </row>
    <row r="20" spans="1:6" ht="14.25">
      <c r="A20" s="16">
        <v>4</v>
      </c>
      <c r="B20" s="1" t="s">
        <v>32</v>
      </c>
      <c r="C20" s="16" t="s">
        <v>33</v>
      </c>
      <c r="D20" s="26"/>
      <c r="E20" s="26"/>
      <c r="F20" s="26"/>
    </row>
    <row r="21" spans="1:6" s="55" customFormat="1" ht="20.25" customHeight="1">
      <c r="A21" s="53"/>
      <c r="B21" s="56" t="s">
        <v>34</v>
      </c>
      <c r="C21" s="56"/>
      <c r="D21" s="50">
        <f>D18+D19+D20</f>
        <v>495875</v>
      </c>
      <c r="E21" s="50">
        <f>E17</f>
        <v>1819186.49</v>
      </c>
      <c r="F21" s="50">
        <f>F17+F18</f>
        <v>2315061.49</v>
      </c>
    </row>
    <row r="22" spans="1:6" ht="0.75" customHeight="1">
      <c r="A22" s="1"/>
      <c r="B22" s="1"/>
      <c r="C22" s="1"/>
      <c r="D22" s="1"/>
      <c r="E22" s="1"/>
      <c r="F22" s="1"/>
    </row>
    <row r="23" ht="15">
      <c r="B23" s="21" t="s">
        <v>35</v>
      </c>
    </row>
    <row r="24" spans="1:6" ht="16.5" customHeight="1">
      <c r="A24" s="8">
        <v>1</v>
      </c>
      <c r="B24" s="64" t="s">
        <v>36</v>
      </c>
      <c r="C24" s="65"/>
      <c r="D24" s="66"/>
      <c r="E24" s="67">
        <v>22210875.74</v>
      </c>
      <c r="F24" s="68"/>
    </row>
    <row r="25" spans="1:6" ht="15.75" customHeight="1">
      <c r="A25" s="8">
        <v>2</v>
      </c>
      <c r="B25" s="64" t="s">
        <v>37</v>
      </c>
      <c r="C25" s="65"/>
      <c r="D25" s="66"/>
      <c r="E25" s="67">
        <v>28471985.25</v>
      </c>
      <c r="F25" s="68"/>
    </row>
    <row r="26" spans="1:6" ht="15" customHeight="1">
      <c r="A26" s="8">
        <v>3</v>
      </c>
      <c r="B26" s="64" t="s">
        <v>38</v>
      </c>
      <c r="C26" s="65"/>
      <c r="D26" s="66"/>
      <c r="E26" s="67" t="s">
        <v>66</v>
      </c>
      <c r="F26" s="68"/>
    </row>
    <row r="27" spans="1:6" ht="14.25">
      <c r="A27" s="8"/>
      <c r="B27" s="64" t="s">
        <v>39</v>
      </c>
      <c r="C27" s="65"/>
      <c r="D27" s="66"/>
      <c r="E27" s="67"/>
      <c r="F27" s="68"/>
    </row>
    <row r="28" spans="1:6" ht="14.25">
      <c r="A28" s="8"/>
      <c r="B28" s="64" t="s">
        <v>40</v>
      </c>
      <c r="C28" s="65"/>
      <c r="D28" s="66"/>
      <c r="E28" s="67">
        <f>E24-E25</f>
        <v>-6261109.510000002</v>
      </c>
      <c r="F28" s="68"/>
    </row>
    <row r="29" spans="1:6" ht="22.5" customHeight="1">
      <c r="A29" s="22" t="s">
        <v>41</v>
      </c>
      <c r="B29" s="72" t="s">
        <v>42</v>
      </c>
      <c r="C29" s="73"/>
      <c r="D29" s="74"/>
      <c r="E29" s="67">
        <f>E30+E31+E32+E33</f>
        <v>8576171</v>
      </c>
      <c r="F29" s="68"/>
    </row>
    <row r="30" spans="1:6" ht="17.25" customHeight="1">
      <c r="A30" s="8">
        <v>1</v>
      </c>
      <c r="B30" s="72" t="s">
        <v>43</v>
      </c>
      <c r="C30" s="73"/>
      <c r="D30" s="74"/>
      <c r="E30" s="67">
        <v>0</v>
      </c>
      <c r="F30" s="68"/>
    </row>
    <row r="31" spans="1:6" ht="14.25">
      <c r="A31" s="8">
        <v>2</v>
      </c>
      <c r="B31" s="64" t="s">
        <v>44</v>
      </c>
      <c r="C31" s="65"/>
      <c r="D31" s="66"/>
      <c r="E31" s="67">
        <v>0</v>
      </c>
      <c r="F31" s="68"/>
    </row>
    <row r="32" spans="1:6" ht="18" customHeight="1">
      <c r="A32" s="8">
        <v>3</v>
      </c>
      <c r="B32" s="64" t="s">
        <v>45</v>
      </c>
      <c r="C32" s="65"/>
      <c r="D32" s="66"/>
      <c r="E32" s="67">
        <v>6000000</v>
      </c>
      <c r="F32" s="68"/>
    </row>
    <row r="33" spans="1:6" ht="44.25" customHeight="1">
      <c r="A33" s="3">
        <v>4</v>
      </c>
      <c r="B33" s="69" t="s">
        <v>46</v>
      </c>
      <c r="C33" s="70"/>
      <c r="D33" s="71"/>
      <c r="E33" s="67">
        <v>2576171</v>
      </c>
      <c r="F33" s="68"/>
    </row>
    <row r="34" spans="1:6" ht="15" customHeight="1">
      <c r="A34" s="23"/>
      <c r="B34" s="24"/>
      <c r="C34" s="24"/>
      <c r="D34" s="24"/>
      <c r="E34" s="25"/>
      <c r="F34" s="25"/>
    </row>
    <row r="35" ht="14.25">
      <c r="E35" s="2" t="s">
        <v>5</v>
      </c>
    </row>
    <row r="36" spans="4:6" ht="29.25" customHeight="1">
      <c r="D36" s="63" t="s">
        <v>47</v>
      </c>
      <c r="E36" s="63"/>
      <c r="F36" s="63"/>
    </row>
    <row r="37" ht="6" customHeight="1"/>
    <row r="38" ht="14.25" hidden="1"/>
  </sheetData>
  <mergeCells count="25">
    <mergeCell ref="B1:F1"/>
    <mergeCell ref="D2:F2"/>
    <mergeCell ref="C3:F3"/>
    <mergeCell ref="B5:F5"/>
    <mergeCell ref="B24:D24"/>
    <mergeCell ref="E24:F24"/>
    <mergeCell ref="B25:D25"/>
    <mergeCell ref="E25:F25"/>
    <mergeCell ref="B26:D26"/>
    <mergeCell ref="E26:F26"/>
    <mergeCell ref="B27:D27"/>
    <mergeCell ref="E27:F27"/>
    <mergeCell ref="B28:D28"/>
    <mergeCell ref="E28:F28"/>
    <mergeCell ref="B29:D29"/>
    <mergeCell ref="E29:F29"/>
    <mergeCell ref="B30:D30"/>
    <mergeCell ref="E30:F30"/>
    <mergeCell ref="B31:D31"/>
    <mergeCell ref="E31:F31"/>
    <mergeCell ref="D36:F36"/>
    <mergeCell ref="B32:D32"/>
    <mergeCell ref="E32:F32"/>
    <mergeCell ref="B33:D33"/>
    <mergeCell ref="E33:F33"/>
  </mergeCells>
  <printOptions/>
  <pageMargins left="0.53" right="0.17" top="0.68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2007-11-06T08:19:36Z</cp:lastPrinted>
  <dcterms:created xsi:type="dcterms:W3CDTF">2001-03-21T13:01:08Z</dcterms:created>
  <dcterms:modified xsi:type="dcterms:W3CDTF">2007-11-06T08:20:41Z</dcterms:modified>
  <cp:category/>
  <cp:version/>
  <cp:contentType/>
  <cp:contentStatus/>
</cp:coreProperties>
</file>