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916" yWindow="65326" windowWidth="15195" windowHeight="9210" tabRatio="884" activeTab="4"/>
  </bookViews>
  <sheets>
    <sheet name="zal nr 1" sheetId="1" r:id="rId1"/>
    <sheet name="zal nr 2" sheetId="2" r:id="rId2"/>
    <sheet name="zał nr 3" sheetId="3" r:id="rId3"/>
    <sheet name="zał nr 4" sheetId="4" r:id="rId4"/>
    <sheet name="zał nr 5" sheetId="5" r:id="rId5"/>
  </sheets>
  <definedNames>
    <definedName name="_xlnm.Print_Area" localSheetId="0">'zal nr 1'!$A$1:$H$35</definedName>
    <definedName name="_xlnm.Print_Area" localSheetId="1">'zal nr 2'!$A$1:$H$31</definedName>
    <definedName name="_xlnm.Print_Area" localSheetId="2">'zał nr 3'!$A$1:$H$20</definedName>
    <definedName name="_xlnm.Print_Area" localSheetId="3">'zał nr 4'!$A$1:$H$27</definedName>
    <definedName name="_xlnm.Print_Area" localSheetId="4">'zał nr 5'!$A$1:$H$19</definedName>
  </definedNames>
  <calcPr fullCalcOnLoad="1"/>
</workbook>
</file>

<file path=xl/sharedStrings.xml><?xml version="1.0" encoding="utf-8"?>
<sst xmlns="http://schemas.openxmlformats.org/spreadsheetml/2006/main" count="194" uniqueCount="116">
  <si>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</si>
  <si>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</si>
  <si>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</si>
  <si>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</si>
  <si>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</si>
  <si>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</si>
  <si>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</si>
  <si>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</si>
  <si>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</si>
  <si>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</si>
  <si>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</si>
  <si>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 xml:space="preserve"> Po zmianie</t>
  </si>
  <si>
    <t>Wydatki ogółem</t>
  </si>
  <si>
    <t>Zmniejszenie</t>
  </si>
  <si>
    <t>Dochody</t>
  </si>
  <si>
    <t>Rozdz</t>
  </si>
  <si>
    <t>Nazwa</t>
  </si>
  <si>
    <t>Dochody ogółem</t>
  </si>
  <si>
    <t>Zmiany w planie finansowym Urzędu Gminy Jaktorów na rok 2011</t>
  </si>
  <si>
    <t>Zakup usług pozostałych</t>
  </si>
  <si>
    <t>Planowane wydatki na 2011 r</t>
  </si>
  <si>
    <t xml:space="preserve">Wydatki    </t>
  </si>
  <si>
    <t>Transport i łączność</t>
  </si>
  <si>
    <t>Drogi publiczne gminne</t>
  </si>
  <si>
    <t>Wydatki inwestycyjne jednostek budżetowych</t>
  </si>
  <si>
    <t>756</t>
  </si>
  <si>
    <t>75615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</si>
  <si>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</si>
  <si>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</si>
  <si>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</si>
  <si>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600</t>
  </si>
  <si>
    <t>60016</t>
  </si>
  <si>
    <t>4300</t>
  </si>
  <si>
    <t>6050</t>
  </si>
  <si>
    <t xml:space="preserve">Zał  Nr 1 do Zarządzenia  Nr 79/2011  Wójta Gminy Jaktorów </t>
  </si>
  <si>
    <t>z dnia  27 października 2011r</t>
  </si>
  <si>
    <t>na podstawie  Uchwały Nr XVIII/ 90 /2011 Rady Gminy Jaktorów z dnia 27 października 2011r.</t>
  </si>
  <si>
    <t>6207</t>
  </si>
  <si>
    <t>700</t>
  </si>
  <si>
    <t>70005</t>
  </si>
  <si>
    <t>0760</t>
  </si>
  <si>
    <t>0830</t>
  </si>
  <si>
    <t>0910</t>
  </si>
  <si>
    <t>0310</t>
  </si>
  <si>
    <t>0490</t>
  </si>
  <si>
    <t>6260</t>
  </si>
  <si>
    <t>Dotacje celowe w ramach programów finansowanych z udziałem środków europejskich oraz środków, o których mowa w art.5 ust.1 pkt. 3 oraz ust. 3 pkt 5 i 6 ustawy, lub płatności w ramach budżetu środków europejskich</t>
  </si>
  <si>
    <t>Gospodarka mieszkaniowa</t>
  </si>
  <si>
    <t>Gospodarka gruntami i nieruchomościami</t>
  </si>
  <si>
    <t>Wpływy z tytułu przekształcenia prawa użytkowania wieczystego przysługującego osobom fizycznym w prawo własności</t>
  </si>
  <si>
    <t>Wpływy z usług</t>
  </si>
  <si>
    <t>Odsetki od nieterminowych wpłat z tytułu podatków i opłat</t>
  </si>
  <si>
    <t>Wpływy z podatku rolnego, podatku leśnego, podatku od spadków i darowizn, podatku od czynności cywilno-prawnych oraz podatków i opłat lokalnych od osób fizycznych</t>
  </si>
  <si>
    <t>Podatek od nieruchomości</t>
  </si>
  <si>
    <t>Wpływy z innych lokalnych opłat pobieranych przez jednostki samorządu terytorialnego na podstawie odrębnych ustaw</t>
  </si>
  <si>
    <t>Oświata i wychowanie</t>
  </si>
  <si>
    <t>Pozostała działalność</t>
  </si>
  <si>
    <t>Dotacje otrzymane z państwowych funduszy celowych na finansowanie lub dofinansowanie kosztów realizacji inwestycji i zakupów inwestycyjnych jednostek sektora finansów publicznych</t>
  </si>
  <si>
    <t>1 843 122,56</t>
  </si>
  <si>
    <t>1 840 121,56</t>
  </si>
  <si>
    <t>1 667 465,94</t>
  </si>
  <si>
    <t>1 125 857,00</t>
  </si>
  <si>
    <t>0,00</t>
  </si>
  <si>
    <t>34 000,00</t>
  </si>
  <si>
    <t>16 506 980,00</t>
  </si>
  <si>
    <t>7 073 200,00</t>
  </si>
  <si>
    <t>1 300,00</t>
  </si>
  <si>
    <t>2 610 000,00</t>
  </si>
  <si>
    <t>1 650 000,00</t>
  </si>
  <si>
    <t>237 453,00</t>
  </si>
  <si>
    <t>128 633,00</t>
  </si>
  <si>
    <t xml:space="preserve">Zał  Nr 2 do Zarządzenia  Nr 79/2011  Wójta Gminy Jaktorów </t>
  </si>
  <si>
    <t>na podstawie  Uchwały Nr XVIII/ 90/2011 Rady Gminy Jaktorów z dnia 27 października 2011r.</t>
  </si>
  <si>
    <t>6057</t>
  </si>
  <si>
    <t>6059</t>
  </si>
  <si>
    <t>750</t>
  </si>
  <si>
    <t>75023</t>
  </si>
  <si>
    <t>801</t>
  </si>
  <si>
    <t>80113</t>
  </si>
  <si>
    <t>4010</t>
  </si>
  <si>
    <t>80195</t>
  </si>
  <si>
    <t>Administracja publiczna</t>
  </si>
  <si>
    <t>Urzędy gmin (miast i miast na prawach powiatu)</t>
  </si>
  <si>
    <t>Dowożenie uczniów do szkół</t>
  </si>
  <si>
    <t>Wynagrodzenia osobowe pracowników</t>
  </si>
  <si>
    <t xml:space="preserve">W planie wydatków  Urzędu Gminy  wprowadza się następujące zmiany:
 1)  dział 600 - Transport i łączność - zmniejsza się wydatki majatkowe o kwotę 180.113,02 zł w związku z ostatecznym rozliczeniem projektu "Przebudowa układu komunikacyjnego w Gminie Jaktorów dla zwiększenia dostępności terenów przeznaczonych na cele inwestycyjne, edukacyjne i społeczne" zgodnie z  aneksem Nr UDA-RPMA.03.01.00-14/301/08-03. Z nadwyżki środków wynikającej z refundacji wydatków poniesionych na opracowanie dokumentacji projektowo-kosztorysowej kwotę 45.758,79 zł  przeznacza się na bieżące utrzymanie dróg w Gminie, m.in. na odśnieżanie dróg i ulic.
 2)  dział 750 - Administracja publiczna - zwiększa się o kwotę  15.000 zł wydatki bieżące na  dofinansowanie przeglądów okresowych instalacji w budynku Urzędu, koszty przesyłek listowych i serwisu programowego,
 3)  dział 801 - Oświata i wychowanie  -  zmniejsza się wydatki bieżące  Zespolu Szkolno-Przedszkolnego w Jaktorowie o kwotę 7.832 zł oraz zwiększa się wydatki majątkowe o  kwotę 7.832 zł z uwagi na konieczność zakupu kontenera na śmieci Kp-7 oraz  kserokopiarki do biblioteki multimedialnej w Szkole Podstawowej w Jaktorowie. Ponadto zabezpiecza się kwotę 30.800 zł na wypłatę odprawy emerytalnej dla pracownika dowożącego dzieci do szkół. 
    W zakresie wydatków majątkowych wprowadza się następujące zmiany: zwiększa się  o kwotę 650.000 zł wydatki własne na realizację projektu Nr.RPMA.07.02.00-14-274/09 "Poprawa jakości nauczania i wyrównywania szans edukacyjnych dzieci i młodzieży wiejskiej przez budowę przedszkola, organizację klas "O", biblioteki, hali sportowej wraz łącznikiem przy Zespole Szkół Publicznych w Międzyborowie"  w związku z pozyskaniem na ten cel dotacji z  Funduszu Rozwoju Kultury Fizycznej (Umowa Nr 2011/00822/1843/SubA/DIS/T , oraz zmniejsza się o kwotę 550.000zł  środki własne zabezpieczone na realizację  powyższego projektu.  Jednocześnie kwotę 550.000 zł przeznacza się na wydatki majątkowe  niekwalifikowane - poza projektem  (poz 22 zał. nr 3 do uchwały).
</t>
  </si>
  <si>
    <t>Zmiany w planie finansowym Zespołu Szkolno - Przedszkolnego w Jaktorowie na rok 2011</t>
  </si>
  <si>
    <t>0960</t>
  </si>
  <si>
    <t>Otrzymane spadki, zapisy i darowizny w postaci pieniężnej</t>
  </si>
  <si>
    <t>Uzasadnienie</t>
  </si>
  <si>
    <t xml:space="preserve">Zał  Nr 3 do Zarządzenia  Nr 79/2011  Wójta Gminy Jaktorów </t>
  </si>
  <si>
    <t>Szkoły podstawowe</t>
  </si>
  <si>
    <t>0690</t>
  </si>
  <si>
    <t>Wpływy z różnych opłat</t>
  </si>
  <si>
    <t>Wydatki</t>
  </si>
  <si>
    <t>Zakup materiałów i wyposażenia</t>
  </si>
  <si>
    <t>Wydatki na zakupy inwestycyjne jednostek budżetowych</t>
  </si>
  <si>
    <t>Przedszkola</t>
  </si>
  <si>
    <t>Gimnazja</t>
  </si>
  <si>
    <t xml:space="preserve">Zał  Nr 4 do Zarządzenia  Nr 79/2011  Wójta Gminy Jaktorów </t>
  </si>
  <si>
    <r>
      <t xml:space="preserve">W planie dochodów wprowadza się następujące zmiany: </t>
    </r>
    <r>
      <rPr>
        <u val="single"/>
        <sz val="10"/>
        <rFont val="Arial"/>
        <family val="2"/>
      </rPr>
      <t xml:space="preserve">w dziale 801 - Oświata i wychowanie </t>
    </r>
    <r>
      <rPr>
        <sz val="10"/>
        <rFont val="Arial"/>
        <family val="2"/>
      </rPr>
      <t xml:space="preserve"> - zwiększa się dochody bieżące w o kwotę  774 zł  w związku z pozyskaniem darowizny i innych opłat z przeznaczeniem na zakup sprzętu sportowego.</t>
    </r>
  </si>
  <si>
    <t>Zakup usług obejmujących wykonanie ekspertyz, analiz i opinii</t>
  </si>
  <si>
    <t>Edukacyjna opieka wychowawcza</t>
  </si>
  <si>
    <t>Świetlice szkolne</t>
  </si>
  <si>
    <t>Składki na ubezpieczenie społeczne</t>
  </si>
  <si>
    <r>
      <t xml:space="preserve">W planie wydatków jednostki wprowadza się następujące zmiany: </t>
    </r>
    <r>
      <rPr>
        <u val="single"/>
        <sz val="10"/>
        <rFont val="Arial"/>
        <family val="2"/>
      </rPr>
      <t xml:space="preserve">w dziale 801 - Oświata i wychowanie </t>
    </r>
    <r>
      <rPr>
        <sz val="10"/>
        <rFont val="Arial"/>
        <family val="2"/>
      </rPr>
      <t xml:space="preserve"> - zmniejsza się wydatki bieżące  Zespolu Szkolno-Przedszkolnego w Jaktorowie o kwotę 7.832 zł oraz zwiększa się wydatki majątkowe o  kwotę 7.832 zł z uwagi na konieczność zakupu kontenera na śmieci Kp-7 oraz  kserokopiarki do biblioteki multimedialnej w Szkole Podstawowej w Jaktorowie. Ponadto  na wniosek Dyrektora Zespołu zwiększa się wydatki bieżące  o kwotę 19.774 zł, z tego z dochodów ponadplanowych  kwota 774 zł  jest przeznaczona na zakup sprzętu sportowego oraz z przeniesienia  
z działu  854 - Edukacyjna opieka wychowawcza kwota 19.000 zł  - jest przeznaczona   na opracowanie koncepcji   nadbudowy przedszkola w Jaktorowie.</t>
    </r>
  </si>
  <si>
    <t>Zmiany w planie finansowym Gminnego Ośrodka Pomocy Społecznej w Jaktorowie na rok 2011</t>
  </si>
  <si>
    <t xml:space="preserve">Wydatki         </t>
  </si>
  <si>
    <t>852</t>
  </si>
  <si>
    <t>Pomoc społeczna</t>
  </si>
  <si>
    <t xml:space="preserve">Zał  Nr 5 do Zarządzenia  Nr 79/2011  Wójta Gminy Jaktorów </t>
  </si>
  <si>
    <t>85219</t>
  </si>
  <si>
    <t>6060</t>
  </si>
  <si>
    <t>Ośrodki pomocy społecznej</t>
  </si>
  <si>
    <r>
      <t xml:space="preserve">W dziale </t>
    </r>
    <r>
      <rPr>
        <u val="single"/>
        <sz val="10"/>
        <rFont val="Arial"/>
        <family val="2"/>
      </rPr>
      <t>852 - Pomoc społeczna</t>
    </r>
    <r>
      <rPr>
        <sz val="10"/>
        <rFont val="Arial"/>
        <family val="2"/>
      </rPr>
      <t xml:space="preserve"> - zwiększa się wydatki majątkowe jednostki o 35.000 zł na zakup samochodu osobowego na potrzeby Gminnego Ośrodka Pomocy 
Społecznej w Jaktorowie.
</t>
    </r>
  </si>
  <si>
    <t xml:space="preserve">W planie dochodów Urzędu Gminy wprowadza się następujące zmiany:
   1) dział 600 - Transport i łączność - zmniejsza się dochody  majątkowe o kwotę  99 354,23 zł  w związku z ostatecznym rozliczeniem projektu  "Przebudowa układu  komunikacyjnego w Gminie Jaktorów dla zwiększenia dostępności terenów przeznaczonych na cele inwestycyjne, edukacyjne i społeczne", zgodnie z Aneksem Nr UDA-RPMA.03.01.00-14/301/08-03, 
   2) Dział 700 - Gospodarka mieszkaniowa:  zwiększa się dochody majątkowe o 12.413 zł z uwagi na  wpływy z przekształcenia prawa użytkowania wieczystego w prawo własności,. Ponadto zmniejsza sie o 10.000 zł dochody bieżące z uwagi na niższe, niż zakładano zwroty należności za ogrzewanie budynków komunalnych.
   3) dział  756 - Dochody od osób prawnych, od osób fizycznych i od innych jednostek nie posiadających osobowości prawnej oraz wydatki związane z ich poborem - zwiększa się dochody o kwotę     43 387 zł w związku z uzyskaniem ponadplanowych dochodów  z     podatku od nieruchomości, odsetek za zwłokę  oraz opłaty planistycznej.
   4) dział 801 - Oświata i wychowanie: zwiększa się dochody majątkowe o 650.000 zł w związku z pozyskaniem dofinansowania zadania inwestycyjnego  "Budowa hali sportowej z łącznikiem przy Zespole Szkół Publicznych w Międzyborowie" ze środków Funduszu Rozwoju Kultury Fizycznej, zgodnie z umową Nr 2011/0082/1843/SubA/DIS/T, zawartą pomiędzy Ministrem Sportu i Turystyki a Gminą Jaktorów w dniu 17.10.2011r. 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</si>
</sst>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</numFmts>
  <fonts count="58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i/>
      <sz val="11"/>
      <name val="Arial"/>
      <family val="2"/>
    </font>
    <font>
      <b/>
      <i/>
      <sz val="10"/>
      <name val="Arial CE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b/>
      <i/>
      <sz val="11"/>
      <name val="Arial CE"/>
      <family val="0"/>
    </font>
    <font>
      <sz val="11"/>
      <color indexed="8"/>
      <name val="Arial CE"/>
      <family val="0"/>
    </font>
    <font>
      <b/>
      <sz val="11"/>
      <name val="Arial CE"/>
      <family val="0"/>
    </font>
    <font>
      <b/>
      <i/>
      <sz val="11"/>
      <color indexed="8"/>
      <name val="Arial CE"/>
      <family val="0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8" fillId="0" borderId="10" xfId="52" applyNumberFormat="1" applyFont="1" applyFill="1" applyBorder="1" applyAlignment="1">
      <alignment vertical="center"/>
      <protection/>
    </xf>
    <xf numFmtId="4" fontId="8" fillId="0" borderId="10" xfId="0" applyNumberFormat="1" applyFont="1" applyFill="1" applyBorder="1" applyAlignment="1">
      <alignment vertical="center"/>
    </xf>
    <xf numFmtId="4" fontId="0" fillId="0" borderId="10" xfId="52" applyNumberFormat="1" applyFont="1" applyFill="1" applyBorder="1" applyAlignment="1">
      <alignment vertical="center"/>
      <protection/>
    </xf>
    <xf numFmtId="4" fontId="0" fillId="0" borderId="10" xfId="52" applyNumberFormat="1" applyFill="1" applyBorder="1" applyAlignment="1">
      <alignment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17" fillId="0" borderId="0" xfId="0" applyFont="1" applyAlignment="1">
      <alignment/>
    </xf>
    <xf numFmtId="0" fontId="16" fillId="0" borderId="1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0" fillId="0" borderId="1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1" fillId="0" borderId="10" xfId="52" applyNumberFormat="1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vertical="center" wrapText="1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vertical="center"/>
    </xf>
    <xf numFmtId="0" fontId="16" fillId="0" borderId="0" xfId="52" applyFont="1" applyFill="1" applyBorder="1" applyAlignment="1">
      <alignment horizontal="center" vertical="center"/>
      <protection/>
    </xf>
    <xf numFmtId="4" fontId="8" fillId="0" borderId="0" xfId="52" applyNumberFormat="1" applyFont="1" applyFill="1" applyBorder="1" applyAlignment="1">
      <alignment vertical="center"/>
      <protection/>
    </xf>
    <xf numFmtId="0" fontId="1" fillId="32" borderId="0" xfId="0" applyFont="1" applyFill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left"/>
    </xf>
    <xf numFmtId="0" fontId="14" fillId="32" borderId="14" xfId="0" applyFont="1" applyFill="1" applyBorder="1" applyAlignment="1">
      <alignment horizontal="center" vertical="center" wrapText="1"/>
    </xf>
    <xf numFmtId="4" fontId="16" fillId="32" borderId="10" xfId="0" applyNumberFormat="1" applyFont="1" applyFill="1" applyBorder="1" applyAlignment="1">
      <alignment horizontal="right" vertical="center"/>
    </xf>
    <xf numFmtId="4" fontId="16" fillId="32" borderId="0" xfId="0" applyNumberFormat="1" applyFont="1" applyFill="1" applyBorder="1" applyAlignment="1">
      <alignment horizontal="right" vertical="center"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>
      <alignment horizontal="left" vertical="top" wrapText="1"/>
    </xf>
    <xf numFmtId="0" fontId="0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/>
    </xf>
    <xf numFmtId="4" fontId="8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52" applyNumberFormat="1" applyFont="1" applyFill="1" applyBorder="1" applyAlignment="1">
      <alignment horizontal="right" vertical="center"/>
      <protection/>
    </xf>
    <xf numFmtId="4" fontId="8" fillId="32" borderId="10" xfId="0" applyNumberFormat="1" applyFont="1" applyFill="1" applyBorder="1" applyAlignment="1">
      <alignment horizontal="right" vertical="center"/>
    </xf>
    <xf numFmtId="4" fontId="0" fillId="32" borderId="10" xfId="52" applyNumberFormat="1" applyFont="1" applyFill="1" applyBorder="1" applyAlignment="1">
      <alignment horizontal="right" vertical="center"/>
      <protection/>
    </xf>
    <xf numFmtId="4" fontId="8" fillId="32" borderId="10" xfId="52" applyNumberFormat="1" applyFont="1" applyFill="1" applyBorder="1" applyAlignment="1">
      <alignment vertical="center"/>
      <protection/>
    </xf>
    <xf numFmtId="4" fontId="0" fillId="32" borderId="10" xfId="52" applyNumberFormat="1" applyFill="1" applyBorder="1" applyAlignment="1">
      <alignment vertical="center"/>
      <protection/>
    </xf>
    <xf numFmtId="4" fontId="8" fillId="32" borderId="10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0" fontId="21" fillId="0" borderId="0" xfId="0" applyFont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9" fontId="2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 vertical="center"/>
    </xf>
    <xf numFmtId="0" fontId="19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/>
    </xf>
    <xf numFmtId="49" fontId="20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1" xfId="52" applyNumberFormat="1" applyFill="1" applyBorder="1" applyAlignment="1">
      <alignment vertical="center"/>
      <protection/>
    </xf>
    <xf numFmtId="49" fontId="2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vertical="center" wrapText="1"/>
    </xf>
    <xf numFmtId="49" fontId="15" fillId="0" borderId="10" xfId="52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/>
    </xf>
    <xf numFmtId="4" fontId="8" fillId="0" borderId="10" xfId="52" applyNumberFormat="1" applyFont="1" applyFill="1" applyBorder="1" applyAlignment="1">
      <alignment horizontal="right" vertical="center"/>
      <protection/>
    </xf>
    <xf numFmtId="49" fontId="11" fillId="0" borderId="10" xfId="52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Fill="1" applyAlignment="1">
      <alignment horizontal="center"/>
      <protection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10" xfId="5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left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 vertical="top" wrapText="1"/>
    </xf>
    <xf numFmtId="0" fontId="23" fillId="0" borderId="0" xfId="0" applyNumberFormat="1" applyFont="1" applyFill="1" applyBorder="1" applyAlignment="1" applyProtection="1">
      <alignment horizontal="left" vertical="top" wrapText="1"/>
      <protection locked="0"/>
    </xf>
    <xf numFmtId="0" fontId="16" fillId="0" borderId="17" xfId="52" applyFont="1" applyFill="1" applyBorder="1" applyAlignment="1">
      <alignment horizontal="center" vertical="center"/>
      <protection/>
    </xf>
    <xf numFmtId="0" fontId="16" fillId="0" borderId="18" xfId="52" applyFont="1" applyFill="1" applyBorder="1" applyAlignment="1">
      <alignment horizontal="center" vertical="center"/>
      <protection/>
    </xf>
    <xf numFmtId="0" fontId="16" fillId="0" borderId="19" xfId="52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25">
      <selection activeCell="A32" sqref="A32:H32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6.28125" style="0" customWidth="1"/>
    <col min="4" max="4" width="56.8515625" style="0" customWidth="1"/>
    <col min="5" max="5" width="14.7109375" style="66" customWidth="1"/>
    <col min="6" max="6" width="16.00390625" style="0" customWidth="1"/>
    <col min="7" max="7" width="14.28125" style="0" customWidth="1"/>
    <col min="8" max="8" width="15.57421875" style="0" customWidth="1"/>
  </cols>
  <sheetData>
    <row r="1" spans="1:8" ht="15" customHeight="1">
      <c r="A1" s="33"/>
      <c r="B1" s="33"/>
      <c r="C1" s="33"/>
      <c r="D1" s="106" t="s">
        <v>34</v>
      </c>
      <c r="E1" s="106"/>
      <c r="F1" s="106"/>
      <c r="G1" s="106"/>
      <c r="H1" s="106"/>
    </row>
    <row r="2" spans="1:8" ht="15" customHeight="1">
      <c r="A2" s="34"/>
      <c r="B2" s="34"/>
      <c r="C2" s="34"/>
      <c r="D2" s="11"/>
      <c r="E2" s="107" t="s">
        <v>35</v>
      </c>
      <c r="F2" s="107"/>
      <c r="G2" s="107"/>
      <c r="H2" s="107"/>
    </row>
    <row r="3" spans="1:8" ht="8.25" customHeight="1">
      <c r="A3" s="34"/>
      <c r="B3" s="34"/>
      <c r="C3" s="34"/>
      <c r="D3" s="12"/>
      <c r="E3" s="56"/>
      <c r="F3" s="12"/>
      <c r="G3" s="12"/>
      <c r="H3" s="12"/>
    </row>
    <row r="4" spans="1:8" s="13" customFormat="1" ht="14.25" customHeight="1">
      <c r="A4" s="35"/>
      <c r="B4" s="35"/>
      <c r="C4" s="108" t="s">
        <v>18</v>
      </c>
      <c r="D4" s="108"/>
      <c r="E4" s="108"/>
      <c r="F4" s="108"/>
      <c r="G4" s="108"/>
      <c r="H4" s="15"/>
    </row>
    <row r="5" spans="1:8" s="13" customFormat="1" ht="6" customHeight="1">
      <c r="A5" s="36"/>
      <c r="B5" s="36"/>
      <c r="C5" s="14"/>
      <c r="D5" s="14"/>
      <c r="E5" s="57"/>
      <c r="F5" s="14"/>
      <c r="G5" s="14"/>
      <c r="H5" s="15"/>
    </row>
    <row r="6" spans="1:8" s="13" customFormat="1" ht="24" customHeight="1">
      <c r="A6" s="110" t="s">
        <v>36</v>
      </c>
      <c r="B6" s="110"/>
      <c r="C6" s="110"/>
      <c r="D6" s="110"/>
      <c r="E6" s="110"/>
      <c r="F6" s="110"/>
      <c r="G6" s="110"/>
      <c r="H6" s="110"/>
    </row>
    <row r="7" spans="1:8" s="13" customFormat="1" ht="15" customHeight="1">
      <c r="A7" s="16" t="s">
        <v>14</v>
      </c>
      <c r="B7" s="16"/>
      <c r="C7" s="31"/>
      <c r="D7" s="31"/>
      <c r="E7" s="58"/>
      <c r="F7" s="31"/>
      <c r="G7" s="31"/>
      <c r="H7" s="31"/>
    </row>
    <row r="8" spans="1:8" s="3" customFormat="1" ht="13.5" customHeight="1">
      <c r="A8" s="102" t="s">
        <v>0</v>
      </c>
      <c r="B8" s="102" t="s">
        <v>15</v>
      </c>
      <c r="C8" s="102" t="s">
        <v>9</v>
      </c>
      <c r="D8" s="102" t="s">
        <v>16</v>
      </c>
      <c r="E8" s="102" t="s">
        <v>1</v>
      </c>
      <c r="F8" s="102"/>
      <c r="G8" s="102"/>
      <c r="H8" s="102"/>
    </row>
    <row r="9" spans="1:8" s="3" customFormat="1" ht="8.25" customHeight="1">
      <c r="A9" s="102"/>
      <c r="B9" s="102"/>
      <c r="C9" s="102"/>
      <c r="D9" s="102"/>
      <c r="E9" s="102"/>
      <c r="F9" s="102"/>
      <c r="G9" s="102"/>
      <c r="H9" s="102"/>
    </row>
    <row r="10" spans="1:8" s="3" customFormat="1" ht="16.5" customHeight="1">
      <c r="A10" s="2"/>
      <c r="B10" s="17"/>
      <c r="C10" s="17"/>
      <c r="D10" s="17"/>
      <c r="E10" s="59" t="s">
        <v>2</v>
      </c>
      <c r="F10" s="18" t="s">
        <v>13</v>
      </c>
      <c r="G10" s="19" t="s">
        <v>10</v>
      </c>
      <c r="H10" s="18" t="s">
        <v>3</v>
      </c>
    </row>
    <row r="11" spans="1:8" s="5" customFormat="1" ht="16.5" customHeight="1">
      <c r="A11" s="4">
        <v>1</v>
      </c>
      <c r="B11" s="4"/>
      <c r="C11" s="4"/>
      <c r="D11" s="4">
        <v>2</v>
      </c>
      <c r="E11" s="111">
        <v>3</v>
      </c>
      <c r="F11" s="111"/>
      <c r="G11" s="111"/>
      <c r="H11" s="111"/>
    </row>
    <row r="12" spans="1:9" ht="27.75" customHeight="1">
      <c r="A12" s="43" t="s">
        <v>30</v>
      </c>
      <c r="B12" s="44"/>
      <c r="C12" s="45"/>
      <c r="D12" s="47" t="s">
        <v>22</v>
      </c>
      <c r="E12" s="67" t="s">
        <v>58</v>
      </c>
      <c r="F12" s="22">
        <f>F13</f>
        <v>99354.23</v>
      </c>
      <c r="G12" s="22">
        <f>G13</f>
        <v>0</v>
      </c>
      <c r="H12" s="22">
        <f>E12-F12+G12</f>
        <v>1743768.33</v>
      </c>
      <c r="I12" s="40"/>
    </row>
    <row r="13" spans="1:9" ht="16.5" customHeight="1">
      <c r="A13" s="44"/>
      <c r="B13" s="46" t="s">
        <v>31</v>
      </c>
      <c r="C13" s="45"/>
      <c r="D13" s="48" t="s">
        <v>23</v>
      </c>
      <c r="E13" s="68" t="s">
        <v>59</v>
      </c>
      <c r="F13" s="24">
        <f>F14</f>
        <v>99354.23</v>
      </c>
      <c r="G13" s="24"/>
      <c r="H13" s="23">
        <f>E13-F13+G13</f>
        <v>1740767.33</v>
      </c>
      <c r="I13" s="40"/>
    </row>
    <row r="14" spans="1:9" ht="57">
      <c r="A14" s="44"/>
      <c r="B14" s="46"/>
      <c r="C14" s="45" t="s">
        <v>37</v>
      </c>
      <c r="D14" s="48" t="s">
        <v>46</v>
      </c>
      <c r="E14" s="69" t="s">
        <v>60</v>
      </c>
      <c r="F14" s="24">
        <v>99354.23</v>
      </c>
      <c r="G14" s="24"/>
      <c r="H14" s="23">
        <f>E14-F14+G14</f>
        <v>1568111.71</v>
      </c>
      <c r="I14" s="40"/>
    </row>
    <row r="15" spans="1:9" ht="20.25" customHeight="1">
      <c r="A15" s="43" t="s">
        <v>38</v>
      </c>
      <c r="B15" s="44"/>
      <c r="C15" s="45"/>
      <c r="D15" s="47" t="s">
        <v>47</v>
      </c>
      <c r="E15" s="67" t="s">
        <v>61</v>
      </c>
      <c r="F15" s="22">
        <f>F16</f>
        <v>10000</v>
      </c>
      <c r="G15" s="22">
        <f>G16</f>
        <v>12413</v>
      </c>
      <c r="H15" s="22">
        <f aca="true" t="shared" si="0" ref="H15:H25">E15-F15+G15</f>
        <v>1128270</v>
      </c>
      <c r="I15" s="40"/>
    </row>
    <row r="16" spans="1:9" ht="16.5" customHeight="1">
      <c r="A16" s="44"/>
      <c r="B16" s="46" t="s">
        <v>39</v>
      </c>
      <c r="C16" s="45"/>
      <c r="D16" s="48" t="s">
        <v>48</v>
      </c>
      <c r="E16" s="69" t="s">
        <v>61</v>
      </c>
      <c r="F16" s="24">
        <f>F17+F18</f>
        <v>10000</v>
      </c>
      <c r="G16" s="24">
        <f>G17+G18</f>
        <v>12413</v>
      </c>
      <c r="H16" s="23">
        <f t="shared" si="0"/>
        <v>1128270</v>
      </c>
      <c r="I16" s="40"/>
    </row>
    <row r="17" spans="1:9" ht="42.75">
      <c r="A17" s="44"/>
      <c r="B17" s="46"/>
      <c r="C17" s="45" t="s">
        <v>40</v>
      </c>
      <c r="D17" s="48" t="s">
        <v>49</v>
      </c>
      <c r="E17" s="69" t="s">
        <v>62</v>
      </c>
      <c r="F17" s="24"/>
      <c r="G17" s="24">
        <v>12413</v>
      </c>
      <c r="H17" s="23">
        <f t="shared" si="0"/>
        <v>12413</v>
      </c>
      <c r="I17" s="40"/>
    </row>
    <row r="18" spans="1:9" ht="18" customHeight="1">
      <c r="A18" s="44"/>
      <c r="B18" s="46"/>
      <c r="C18" s="45" t="s">
        <v>41</v>
      </c>
      <c r="D18" s="48" t="s">
        <v>50</v>
      </c>
      <c r="E18" s="69" t="s">
        <v>63</v>
      </c>
      <c r="F18" s="24">
        <v>10000</v>
      </c>
      <c r="G18" s="24"/>
      <c r="H18" s="23">
        <f t="shared" si="0"/>
        <v>24000</v>
      </c>
      <c r="I18" s="40"/>
    </row>
    <row r="19" spans="1:9" ht="43.5" customHeight="1">
      <c r="A19" s="43" t="s">
        <v>25</v>
      </c>
      <c r="B19" s="44"/>
      <c r="C19" s="45"/>
      <c r="D19" s="47" t="s">
        <v>27</v>
      </c>
      <c r="E19" s="67" t="s">
        <v>64</v>
      </c>
      <c r="F19" s="22">
        <f>F20+F22+F24</f>
        <v>0</v>
      </c>
      <c r="G19" s="22">
        <f>G20+G22+G24</f>
        <v>43387</v>
      </c>
      <c r="H19" s="22">
        <f t="shared" si="0"/>
        <v>16550367</v>
      </c>
      <c r="I19" s="40"/>
    </row>
    <row r="20" spans="1:9" ht="42.75">
      <c r="A20" s="44"/>
      <c r="B20" s="46" t="s">
        <v>26</v>
      </c>
      <c r="C20" s="45"/>
      <c r="D20" s="48" t="s">
        <v>28</v>
      </c>
      <c r="E20" s="69" t="s">
        <v>65</v>
      </c>
      <c r="F20" s="24"/>
      <c r="G20" s="24">
        <f>G21</f>
        <v>3800</v>
      </c>
      <c r="H20" s="23">
        <f t="shared" si="0"/>
        <v>7077000</v>
      </c>
      <c r="I20" s="40"/>
    </row>
    <row r="21" spans="1:9" ht="21" customHeight="1">
      <c r="A21" s="44"/>
      <c r="B21" s="46"/>
      <c r="C21" s="45" t="s">
        <v>42</v>
      </c>
      <c r="D21" s="48" t="s">
        <v>51</v>
      </c>
      <c r="E21" s="69" t="s">
        <v>66</v>
      </c>
      <c r="F21" s="24"/>
      <c r="G21" s="24">
        <v>3800</v>
      </c>
      <c r="H21" s="23">
        <f t="shared" si="0"/>
        <v>5100</v>
      </c>
      <c r="I21" s="40"/>
    </row>
    <row r="22" spans="1:9" ht="58.5" customHeight="1">
      <c r="A22" s="44"/>
      <c r="B22" s="46">
        <v>75616</v>
      </c>
      <c r="C22" s="45"/>
      <c r="D22" s="48" t="s">
        <v>52</v>
      </c>
      <c r="E22" s="69" t="s">
        <v>67</v>
      </c>
      <c r="F22" s="24"/>
      <c r="G22" s="24">
        <f>G23</f>
        <v>14000</v>
      </c>
      <c r="H22" s="23">
        <f t="shared" si="0"/>
        <v>2624000</v>
      </c>
      <c r="I22" s="40"/>
    </row>
    <row r="23" spans="1:9" ht="19.5" customHeight="1">
      <c r="A23" s="44"/>
      <c r="B23" s="46"/>
      <c r="C23" s="45" t="s">
        <v>43</v>
      </c>
      <c r="D23" s="48" t="s">
        <v>53</v>
      </c>
      <c r="E23" s="69" t="s">
        <v>68</v>
      </c>
      <c r="F23" s="24"/>
      <c r="G23" s="24">
        <v>14000</v>
      </c>
      <c r="H23" s="23">
        <f t="shared" si="0"/>
        <v>1664000</v>
      </c>
      <c r="I23" s="40"/>
    </row>
    <row r="24" spans="1:9" ht="29.25" customHeight="1">
      <c r="A24" s="44"/>
      <c r="B24" s="46">
        <v>75618</v>
      </c>
      <c r="C24" s="45"/>
      <c r="D24" s="48" t="s">
        <v>29</v>
      </c>
      <c r="E24" s="69" t="s">
        <v>69</v>
      </c>
      <c r="F24" s="24"/>
      <c r="G24" s="24">
        <f>G25</f>
        <v>25587</v>
      </c>
      <c r="H24" s="23">
        <f t="shared" si="0"/>
        <v>263040</v>
      </c>
      <c r="I24" s="40"/>
    </row>
    <row r="25" spans="1:9" ht="30.75" customHeight="1">
      <c r="A25" s="44"/>
      <c r="B25" s="46"/>
      <c r="C25" s="45" t="s">
        <v>44</v>
      </c>
      <c r="D25" s="48" t="s">
        <v>54</v>
      </c>
      <c r="E25" s="69" t="s">
        <v>70</v>
      </c>
      <c r="F25" s="24"/>
      <c r="G25" s="24">
        <v>25587</v>
      </c>
      <c r="H25" s="23">
        <f t="shared" si="0"/>
        <v>154220</v>
      </c>
      <c r="I25" s="40"/>
    </row>
    <row r="26" spans="1:9" ht="23.25" customHeight="1">
      <c r="A26" s="43">
        <v>801</v>
      </c>
      <c r="B26" s="44"/>
      <c r="C26" s="45"/>
      <c r="D26" s="47" t="s">
        <v>55</v>
      </c>
      <c r="E26" s="67">
        <v>4992001.92</v>
      </c>
      <c r="F26" s="22">
        <f>F27</f>
        <v>0</v>
      </c>
      <c r="G26" s="22">
        <f>G27</f>
        <v>650000</v>
      </c>
      <c r="H26" s="22">
        <f>E26-F26+G26</f>
        <v>5642001.92</v>
      </c>
      <c r="I26" s="40"/>
    </row>
    <row r="27" spans="1:9" ht="18.75" customHeight="1">
      <c r="A27" s="44"/>
      <c r="B27" s="46">
        <v>80195</v>
      </c>
      <c r="C27" s="45"/>
      <c r="D27" s="48" t="s">
        <v>56</v>
      </c>
      <c r="E27" s="69">
        <v>4897108.92</v>
      </c>
      <c r="F27" s="24"/>
      <c r="G27" s="24">
        <f>G28</f>
        <v>650000</v>
      </c>
      <c r="H27" s="23">
        <f>E27-F27+G27</f>
        <v>5547108.92</v>
      </c>
      <c r="I27" s="40"/>
    </row>
    <row r="28" spans="1:9" ht="57">
      <c r="A28" s="44"/>
      <c r="B28" s="46"/>
      <c r="C28" s="45" t="s">
        <v>45</v>
      </c>
      <c r="D28" s="48" t="s">
        <v>57</v>
      </c>
      <c r="E28" s="69">
        <v>0</v>
      </c>
      <c r="F28" s="24"/>
      <c r="G28" s="24">
        <v>650000</v>
      </c>
      <c r="H28" s="23">
        <f>E28-F28+G28</f>
        <v>650000</v>
      </c>
      <c r="I28" s="40"/>
    </row>
    <row r="29" spans="1:8" s="26" customFormat="1" ht="18.75" customHeight="1">
      <c r="A29" s="27"/>
      <c r="B29" s="27"/>
      <c r="C29" s="49"/>
      <c r="D29" s="28" t="s">
        <v>17</v>
      </c>
      <c r="E29" s="60">
        <v>37720036.66</v>
      </c>
      <c r="F29" s="29">
        <f>F26+F19+F15+F12</f>
        <v>109354.23</v>
      </c>
      <c r="G29" s="29">
        <f>G26+G19+G15+G12</f>
        <v>705800</v>
      </c>
      <c r="H29" s="22">
        <f>E29-F29+G29</f>
        <v>38316482.43</v>
      </c>
    </row>
    <row r="30" spans="1:8" s="26" customFormat="1" ht="13.5" customHeight="1">
      <c r="A30" s="50"/>
      <c r="B30" s="50"/>
      <c r="C30" s="50"/>
      <c r="D30" s="51"/>
      <c r="E30" s="61"/>
      <c r="F30" s="52"/>
      <c r="G30" s="53"/>
      <c r="H30" s="53"/>
    </row>
    <row r="31" spans="1:8" ht="13.5" customHeight="1">
      <c r="A31" s="112" t="s">
        <v>4</v>
      </c>
      <c r="B31" s="112"/>
      <c r="C31" s="112"/>
      <c r="D31" s="42"/>
      <c r="E31" s="62"/>
      <c r="F31" s="42"/>
      <c r="G31" s="42"/>
      <c r="H31" s="42"/>
    </row>
    <row r="32" spans="1:8" ht="169.5" customHeight="1">
      <c r="A32" s="103" t="s">
        <v>115</v>
      </c>
      <c r="B32" s="104"/>
      <c r="C32" s="104"/>
      <c r="D32" s="104"/>
      <c r="E32" s="104"/>
      <c r="F32" s="104"/>
      <c r="G32" s="104"/>
      <c r="H32" s="104"/>
    </row>
    <row r="33" spans="1:8" ht="72" customHeight="1" hidden="1">
      <c r="A33" s="37"/>
      <c r="B33" s="37"/>
      <c r="C33" s="37"/>
      <c r="D33" s="37"/>
      <c r="E33" s="63"/>
      <c r="F33" s="37"/>
      <c r="G33" s="37"/>
      <c r="H33" s="37"/>
    </row>
    <row r="34" spans="1:8" ht="15" customHeight="1">
      <c r="A34" s="37"/>
      <c r="B34" s="37"/>
      <c r="C34" s="37"/>
      <c r="D34" s="37"/>
      <c r="E34" s="63"/>
      <c r="F34" s="37"/>
      <c r="G34" s="105" t="s">
        <v>7</v>
      </c>
      <c r="H34" s="105"/>
    </row>
    <row r="35" spans="1:8" ht="27" customHeight="1">
      <c r="A35" s="38"/>
      <c r="B35" s="38"/>
      <c r="C35" s="38"/>
      <c r="D35" s="39"/>
      <c r="E35" s="64"/>
      <c r="F35" s="39"/>
      <c r="G35" s="109" t="s">
        <v>8</v>
      </c>
      <c r="H35" s="109"/>
    </row>
    <row r="36" spans="1:8" ht="12.75">
      <c r="A36" s="38"/>
      <c r="B36" s="38"/>
      <c r="C36" s="38"/>
      <c r="D36" s="39"/>
      <c r="E36" s="64"/>
      <c r="F36" s="39"/>
      <c r="G36" s="39"/>
      <c r="H36" s="39"/>
    </row>
    <row r="37" spans="1:8" ht="12.75">
      <c r="A37" s="38"/>
      <c r="B37" s="38"/>
      <c r="C37" s="38"/>
      <c r="D37" s="39"/>
      <c r="E37" s="64"/>
      <c r="F37" s="39"/>
      <c r="G37" s="39"/>
      <c r="H37" s="39"/>
    </row>
    <row r="38" spans="1:8" ht="12.75">
      <c r="A38" s="38"/>
      <c r="B38" s="38"/>
      <c r="C38" s="38"/>
      <c r="D38" s="39"/>
      <c r="E38" s="64"/>
      <c r="F38" s="39"/>
      <c r="G38" s="39"/>
      <c r="H38" s="39"/>
    </row>
    <row r="39" spans="4:8" ht="12.75">
      <c r="D39" s="1"/>
      <c r="E39" s="65"/>
      <c r="F39" s="1"/>
      <c r="G39" s="1"/>
      <c r="H39" s="1"/>
    </row>
    <row r="40" spans="4:8" ht="12.75">
      <c r="D40" s="1"/>
      <c r="E40" s="65"/>
      <c r="F40" s="1"/>
      <c r="G40" s="1"/>
      <c r="H40" s="1"/>
    </row>
    <row r="41" spans="4:8" ht="12.75">
      <c r="D41" s="1"/>
      <c r="E41" s="65"/>
      <c r="F41" s="1"/>
      <c r="G41" s="1"/>
      <c r="H41" s="1"/>
    </row>
    <row r="42" spans="4:8" ht="12.75">
      <c r="D42" s="1"/>
      <c r="E42" s="65"/>
      <c r="F42" s="1"/>
      <c r="G42" s="1"/>
      <c r="H42" s="1"/>
    </row>
    <row r="43" spans="4:8" ht="12.75">
      <c r="D43" s="1"/>
      <c r="E43" s="65"/>
      <c r="F43" s="1"/>
      <c r="G43" s="1"/>
      <c r="H43" s="1"/>
    </row>
    <row r="44" spans="4:8" ht="12.75">
      <c r="D44" s="1"/>
      <c r="E44" s="65"/>
      <c r="F44" s="1"/>
      <c r="G44" s="1"/>
      <c r="H44" s="1"/>
    </row>
    <row r="45" spans="4:8" ht="12.75">
      <c r="D45" s="1"/>
      <c r="E45" s="65"/>
      <c r="F45" s="1"/>
      <c r="G45" s="1"/>
      <c r="H45" s="1"/>
    </row>
    <row r="46" spans="4:8" ht="12.75">
      <c r="D46" s="1"/>
      <c r="E46" s="65"/>
      <c r="F46" s="1"/>
      <c r="G46" s="1"/>
      <c r="H46" s="1"/>
    </row>
    <row r="47" spans="4:8" ht="12.75">
      <c r="D47" s="1"/>
      <c r="E47" s="65"/>
      <c r="F47" s="1"/>
      <c r="G47" s="1"/>
      <c r="H47" s="1"/>
    </row>
    <row r="48" spans="4:8" ht="12.75">
      <c r="D48" s="1"/>
      <c r="E48" s="65"/>
      <c r="F48" s="1"/>
      <c r="G48" s="1"/>
      <c r="H48" s="1"/>
    </row>
    <row r="49" spans="4:8" ht="12.75">
      <c r="D49" s="1"/>
      <c r="E49" s="65"/>
      <c r="F49" s="1"/>
      <c r="G49" s="1"/>
      <c r="H49" s="1"/>
    </row>
    <row r="50" spans="4:8" ht="12.75">
      <c r="D50" s="1"/>
      <c r="E50" s="65"/>
      <c r="F50" s="1"/>
      <c r="G50" s="1"/>
      <c r="H50" s="1"/>
    </row>
    <row r="51" spans="4:8" ht="12.75">
      <c r="D51" s="1"/>
      <c r="E51" s="65"/>
      <c r="F51" s="1"/>
      <c r="G51" s="1"/>
      <c r="H51" s="1"/>
    </row>
    <row r="52" spans="4:8" ht="12.75">
      <c r="D52" s="1"/>
      <c r="E52" s="65"/>
      <c r="F52" s="1"/>
      <c r="G52" s="1"/>
      <c r="H52" s="1"/>
    </row>
    <row r="53" spans="4:8" ht="12.75">
      <c r="D53" s="1"/>
      <c r="E53" s="65"/>
      <c r="F53" s="1"/>
      <c r="G53" s="1"/>
      <c r="H53" s="1"/>
    </row>
    <row r="54" spans="4:8" ht="12.75">
      <c r="D54" s="1"/>
      <c r="E54" s="65"/>
      <c r="F54" s="1"/>
      <c r="G54" s="1"/>
      <c r="H54" s="1"/>
    </row>
    <row r="55" spans="4:8" ht="12.75">
      <c r="D55" s="1"/>
      <c r="E55" s="65"/>
      <c r="F55" s="1"/>
      <c r="G55" s="1"/>
      <c r="H55" s="1"/>
    </row>
    <row r="56" spans="4:8" ht="12.75">
      <c r="D56" s="1"/>
      <c r="E56" s="65"/>
      <c r="F56" s="1"/>
      <c r="G56" s="1"/>
      <c r="H56" s="1"/>
    </row>
    <row r="57" spans="4:8" ht="12.75">
      <c r="D57" s="1"/>
      <c r="E57" s="65"/>
      <c r="F57" s="1"/>
      <c r="G57" s="1"/>
      <c r="H57" s="1"/>
    </row>
    <row r="58" spans="4:8" ht="12.75">
      <c r="D58" s="1"/>
      <c r="E58" s="65"/>
      <c r="F58" s="1"/>
      <c r="G58" s="1"/>
      <c r="H58" s="1"/>
    </row>
    <row r="59" spans="4:8" ht="12.75">
      <c r="D59" s="1"/>
      <c r="E59" s="65"/>
      <c r="F59" s="1"/>
      <c r="G59" s="1"/>
      <c r="H59" s="1"/>
    </row>
  </sheetData>
  <sheetProtection/>
  <mergeCells count="14">
    <mergeCell ref="G35:H35"/>
    <mergeCell ref="A6:H6"/>
    <mergeCell ref="E8:H9"/>
    <mergeCell ref="E11:H11"/>
    <mergeCell ref="A31:C31"/>
    <mergeCell ref="A8:A9"/>
    <mergeCell ref="B8:B9"/>
    <mergeCell ref="C8:C9"/>
    <mergeCell ref="A32:H32"/>
    <mergeCell ref="G34:H34"/>
    <mergeCell ref="D8:D9"/>
    <mergeCell ref="D1:H1"/>
    <mergeCell ref="E2:H2"/>
    <mergeCell ref="C4:G4"/>
  </mergeCells>
  <printOptions/>
  <pageMargins left="0.2362204724409449" right="0.2362204724409449" top="0.35433070866141736" bottom="0.5511811023622047" header="0.2362204724409449" footer="0.4330708661417323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9">
      <selection activeCell="M29" sqref="M29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1:8" ht="15" customHeight="1">
      <c r="A1" s="33"/>
      <c r="B1" s="33"/>
      <c r="C1" s="33"/>
      <c r="D1" s="106" t="s">
        <v>71</v>
      </c>
      <c r="E1" s="106"/>
      <c r="F1" s="106"/>
      <c r="G1" s="106"/>
      <c r="H1" s="106"/>
    </row>
    <row r="2" spans="1:8" ht="15" customHeight="1">
      <c r="A2" s="34"/>
      <c r="B2" s="34"/>
      <c r="C2" s="34"/>
      <c r="D2" s="11"/>
      <c r="E2" s="107" t="s">
        <v>35</v>
      </c>
      <c r="F2" s="107"/>
      <c r="G2" s="107"/>
      <c r="H2" s="107"/>
    </row>
    <row r="3" spans="1:8" ht="8.25" customHeight="1">
      <c r="A3" s="34"/>
      <c r="B3" s="34"/>
      <c r="C3" s="34"/>
      <c r="D3" s="12"/>
      <c r="E3" s="12"/>
      <c r="F3" s="12"/>
      <c r="G3" s="12"/>
      <c r="H3" s="12"/>
    </row>
    <row r="4" spans="1:8" s="13" customFormat="1" ht="14.25" customHeight="1">
      <c r="A4" s="35"/>
      <c r="B4" s="35"/>
      <c r="C4" s="108" t="s">
        <v>18</v>
      </c>
      <c r="D4" s="108"/>
      <c r="E4" s="108"/>
      <c r="F4" s="108"/>
      <c r="G4" s="108"/>
      <c r="H4" s="15"/>
    </row>
    <row r="5" spans="1:8" s="13" customFormat="1" ht="6" customHeight="1">
      <c r="A5" s="36"/>
      <c r="B5" s="36"/>
      <c r="C5" s="14"/>
      <c r="D5" s="14"/>
      <c r="E5" s="14"/>
      <c r="F5" s="14"/>
      <c r="G5" s="14"/>
      <c r="H5" s="15"/>
    </row>
    <row r="6" spans="1:8" s="13" customFormat="1" ht="24" customHeight="1">
      <c r="A6" s="110" t="s">
        <v>72</v>
      </c>
      <c r="B6" s="110"/>
      <c r="C6" s="110"/>
      <c r="D6" s="110"/>
      <c r="E6" s="110"/>
      <c r="F6" s="110"/>
      <c r="G6" s="110"/>
      <c r="H6" s="110"/>
    </row>
    <row r="7" spans="1:8" s="13" customFormat="1" ht="18" customHeight="1">
      <c r="A7" s="41" t="s">
        <v>21</v>
      </c>
      <c r="B7" s="32"/>
      <c r="C7" s="32"/>
      <c r="D7" s="32"/>
      <c r="E7" s="32"/>
      <c r="F7" s="32"/>
      <c r="G7" s="32"/>
      <c r="H7" s="32"/>
    </row>
    <row r="8" spans="1:8" s="3" customFormat="1" ht="14.25" customHeight="1">
      <c r="A8" s="7"/>
      <c r="B8" s="7"/>
      <c r="C8" s="113" t="s">
        <v>9</v>
      </c>
      <c r="D8" s="7"/>
      <c r="E8" s="102" t="s">
        <v>20</v>
      </c>
      <c r="F8" s="102"/>
      <c r="G8" s="102"/>
      <c r="H8" s="102"/>
    </row>
    <row r="9" spans="1:8" s="3" customFormat="1" ht="16.5" customHeight="1">
      <c r="A9" s="9" t="s">
        <v>0</v>
      </c>
      <c r="B9" s="9" t="s">
        <v>5</v>
      </c>
      <c r="C9" s="114"/>
      <c r="D9" s="9" t="s">
        <v>6</v>
      </c>
      <c r="E9" s="102" t="s">
        <v>1</v>
      </c>
      <c r="F9" s="102"/>
      <c r="G9" s="102"/>
      <c r="H9" s="102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8.75" customHeight="1">
      <c r="A11" s="20">
        <v>1</v>
      </c>
      <c r="B11" s="20">
        <v>2</v>
      </c>
      <c r="C11" s="20"/>
      <c r="D11" s="20">
        <v>3</v>
      </c>
      <c r="E11" s="118">
        <v>4</v>
      </c>
      <c r="F11" s="119"/>
      <c r="G11" s="119"/>
      <c r="H11" s="120"/>
    </row>
    <row r="12" spans="1:9" ht="21" customHeight="1">
      <c r="A12" s="43" t="s">
        <v>30</v>
      </c>
      <c r="B12" s="44"/>
      <c r="C12" s="45"/>
      <c r="D12" s="47" t="s">
        <v>22</v>
      </c>
      <c r="E12" s="70">
        <v>8248302.38</v>
      </c>
      <c r="F12" s="22">
        <f>F13</f>
        <v>180113.02000000002</v>
      </c>
      <c r="G12" s="22">
        <f>G13</f>
        <v>45758.79</v>
      </c>
      <c r="H12" s="22">
        <f aca="true" t="shared" si="0" ref="H12:H26">E12-F12+G12</f>
        <v>8113948.149999999</v>
      </c>
      <c r="I12" s="40"/>
    </row>
    <row r="13" spans="1:9" ht="18" customHeight="1">
      <c r="A13" s="44"/>
      <c r="B13" s="82" t="s">
        <v>31</v>
      </c>
      <c r="C13" s="45"/>
      <c r="D13" s="48" t="s">
        <v>23</v>
      </c>
      <c r="E13" s="71">
        <v>8184282.38</v>
      </c>
      <c r="F13" s="73">
        <f>F14+F15+F16</f>
        <v>180113.02000000002</v>
      </c>
      <c r="G13" s="73">
        <f>G14+G15+G16</f>
        <v>45758.79</v>
      </c>
      <c r="H13" s="23">
        <f t="shared" si="0"/>
        <v>8049928.149999999</v>
      </c>
      <c r="I13" s="40"/>
    </row>
    <row r="14" spans="1:9" ht="16.5" customHeight="1">
      <c r="A14" s="44"/>
      <c r="B14" s="82"/>
      <c r="C14" s="82" t="s">
        <v>32</v>
      </c>
      <c r="D14" s="48" t="s">
        <v>19</v>
      </c>
      <c r="E14" s="71">
        <v>400000</v>
      </c>
      <c r="F14" s="73"/>
      <c r="G14" s="73">
        <v>45758.79</v>
      </c>
      <c r="H14" s="23">
        <f t="shared" si="0"/>
        <v>445758.79</v>
      </c>
      <c r="I14" s="40"/>
    </row>
    <row r="15" spans="1:9" ht="17.25" customHeight="1">
      <c r="A15" s="44"/>
      <c r="B15" s="82"/>
      <c r="C15" s="82" t="s">
        <v>73</v>
      </c>
      <c r="D15" s="48" t="s">
        <v>24</v>
      </c>
      <c r="E15" s="71">
        <v>1656342.28</v>
      </c>
      <c r="F15" s="73">
        <v>155096.07</v>
      </c>
      <c r="G15" s="73"/>
      <c r="H15" s="23">
        <f t="shared" si="0"/>
        <v>1501246.21</v>
      </c>
      <c r="I15" s="40"/>
    </row>
    <row r="16" spans="1:9" ht="18.75" customHeight="1">
      <c r="A16" s="44"/>
      <c r="B16" s="82"/>
      <c r="C16" s="82" t="s">
        <v>74</v>
      </c>
      <c r="D16" s="48" t="s">
        <v>24</v>
      </c>
      <c r="E16" s="71">
        <v>292295.7</v>
      </c>
      <c r="F16" s="73">
        <v>25016.95</v>
      </c>
      <c r="G16" s="73"/>
      <c r="H16" s="23">
        <f t="shared" si="0"/>
        <v>267278.75</v>
      </c>
      <c r="I16" s="40"/>
    </row>
    <row r="17" spans="1:9" ht="20.25" customHeight="1">
      <c r="A17" s="43" t="s">
        <v>75</v>
      </c>
      <c r="B17" s="82"/>
      <c r="C17" s="82"/>
      <c r="D17" s="47" t="s">
        <v>81</v>
      </c>
      <c r="E17" s="70">
        <v>4694586</v>
      </c>
      <c r="F17" s="74"/>
      <c r="G17" s="74">
        <f>G18</f>
        <v>15000</v>
      </c>
      <c r="H17" s="22">
        <f t="shared" si="0"/>
        <v>4709586</v>
      </c>
      <c r="I17" s="40"/>
    </row>
    <row r="18" spans="1:9" ht="18.75" customHeight="1">
      <c r="A18" s="44"/>
      <c r="B18" s="82" t="s">
        <v>76</v>
      </c>
      <c r="C18" s="82"/>
      <c r="D18" s="48" t="s">
        <v>82</v>
      </c>
      <c r="E18" s="71">
        <v>4396884</v>
      </c>
      <c r="F18" s="73"/>
      <c r="G18" s="73">
        <f>G19</f>
        <v>15000</v>
      </c>
      <c r="H18" s="23">
        <f t="shared" si="0"/>
        <v>4411884</v>
      </c>
      <c r="I18" s="40"/>
    </row>
    <row r="19" spans="1:9" ht="21" customHeight="1">
      <c r="A19" s="44"/>
      <c r="B19" s="82"/>
      <c r="C19" s="82" t="s">
        <v>32</v>
      </c>
      <c r="D19" s="48" t="s">
        <v>19</v>
      </c>
      <c r="E19" s="71">
        <v>226938</v>
      </c>
      <c r="F19" s="73"/>
      <c r="G19" s="73">
        <v>15000</v>
      </c>
      <c r="H19" s="23">
        <f t="shared" si="0"/>
        <v>241938</v>
      </c>
      <c r="I19" s="40"/>
    </row>
    <row r="20" spans="1:9" ht="20.25" customHeight="1">
      <c r="A20" s="43" t="s">
        <v>77</v>
      </c>
      <c r="B20" s="82"/>
      <c r="C20" s="82"/>
      <c r="D20" s="47" t="s">
        <v>55</v>
      </c>
      <c r="E20" s="70">
        <v>8432752.92</v>
      </c>
      <c r="F20" s="74"/>
      <c r="G20" s="74">
        <f>G21+G23</f>
        <v>680800</v>
      </c>
      <c r="H20" s="22">
        <f t="shared" si="0"/>
        <v>9113552.92</v>
      </c>
      <c r="I20" s="40"/>
    </row>
    <row r="21" spans="1:9" ht="18" customHeight="1">
      <c r="A21" s="44"/>
      <c r="B21" s="82" t="s">
        <v>78</v>
      </c>
      <c r="C21" s="82"/>
      <c r="D21" s="48" t="s">
        <v>83</v>
      </c>
      <c r="E21" s="71">
        <v>551331</v>
      </c>
      <c r="F21" s="24"/>
      <c r="G21" s="24">
        <f>G22</f>
        <v>30800</v>
      </c>
      <c r="H21" s="23">
        <f t="shared" si="0"/>
        <v>582131</v>
      </c>
      <c r="I21" s="40"/>
    </row>
    <row r="22" spans="1:9" ht="18.75" customHeight="1">
      <c r="A22" s="44"/>
      <c r="B22" s="82"/>
      <c r="C22" s="82" t="s">
        <v>79</v>
      </c>
      <c r="D22" s="48" t="s">
        <v>84</v>
      </c>
      <c r="E22" s="71">
        <v>190000</v>
      </c>
      <c r="F22" s="24"/>
      <c r="G22" s="24">
        <v>30800</v>
      </c>
      <c r="H22" s="23">
        <f t="shared" si="0"/>
        <v>220800</v>
      </c>
      <c r="I22" s="40"/>
    </row>
    <row r="23" spans="1:9" ht="18" customHeight="1">
      <c r="A23" s="44"/>
      <c r="B23" s="82" t="s">
        <v>80</v>
      </c>
      <c r="C23" s="82"/>
      <c r="D23" s="48" t="s">
        <v>56</v>
      </c>
      <c r="E23" s="71">
        <v>7541841.92</v>
      </c>
      <c r="F23" s="24"/>
      <c r="G23" s="24">
        <f>G24+G25</f>
        <v>650000</v>
      </c>
      <c r="H23" s="23">
        <f t="shared" si="0"/>
        <v>8191841.92</v>
      </c>
      <c r="I23" s="40"/>
    </row>
    <row r="24" spans="1:9" ht="18.75" customHeight="1">
      <c r="A24" s="44"/>
      <c r="B24" s="46"/>
      <c r="C24" s="82" t="s">
        <v>33</v>
      </c>
      <c r="D24" s="48" t="s">
        <v>24</v>
      </c>
      <c r="E24" s="71">
        <v>30000</v>
      </c>
      <c r="F24" s="24"/>
      <c r="G24" s="24">
        <v>550000</v>
      </c>
      <c r="H24" s="23">
        <f t="shared" si="0"/>
        <v>580000</v>
      </c>
      <c r="I24" s="40"/>
    </row>
    <row r="25" spans="1:9" ht="19.5" customHeight="1">
      <c r="A25" s="44"/>
      <c r="B25" s="46"/>
      <c r="C25" s="82" t="s">
        <v>74</v>
      </c>
      <c r="D25" s="48" t="s">
        <v>24</v>
      </c>
      <c r="E25" s="71">
        <v>2610340</v>
      </c>
      <c r="F25" s="24"/>
      <c r="G25" s="24">
        <v>100000</v>
      </c>
      <c r="H25" s="23">
        <f t="shared" si="0"/>
        <v>2710340</v>
      </c>
      <c r="I25" s="40"/>
    </row>
    <row r="26" spans="1:8" s="26" customFormat="1" ht="19.5" customHeight="1">
      <c r="A26" s="116" t="s">
        <v>12</v>
      </c>
      <c r="B26" s="116"/>
      <c r="C26" s="116"/>
      <c r="D26" s="116"/>
      <c r="E26" s="72">
        <v>27667155.53</v>
      </c>
      <c r="F26" s="21">
        <f>F20+F17+F12</f>
        <v>180113.02000000002</v>
      </c>
      <c r="G26" s="21">
        <f>G20+G17+G12</f>
        <v>741558.79</v>
      </c>
      <c r="H26" s="22">
        <f t="shared" si="0"/>
        <v>28228601.3</v>
      </c>
    </row>
    <row r="27" spans="1:8" s="26" customFormat="1" ht="20.25" customHeight="1">
      <c r="A27" s="54"/>
      <c r="B27" s="54"/>
      <c r="C27" s="54"/>
      <c r="D27" s="54"/>
      <c r="E27" s="55"/>
      <c r="F27" s="55"/>
      <c r="G27" s="55"/>
      <c r="H27" s="55"/>
    </row>
    <row r="28" spans="1:8" ht="13.5" customHeight="1">
      <c r="A28" s="117" t="s">
        <v>4</v>
      </c>
      <c r="B28" s="117"/>
      <c r="C28" s="117"/>
      <c r="D28" s="117"/>
      <c r="E28" s="117"/>
      <c r="F28" s="117"/>
      <c r="G28" s="30"/>
      <c r="H28" s="30"/>
    </row>
    <row r="29" spans="1:21" ht="222.75" customHeight="1">
      <c r="A29" s="121" t="s">
        <v>85</v>
      </c>
      <c r="B29" s="121"/>
      <c r="C29" s="121"/>
      <c r="D29" s="121"/>
      <c r="E29" s="121"/>
      <c r="F29" s="121"/>
      <c r="G29" s="121"/>
      <c r="H29" s="121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9" ht="19.5" customHeight="1">
      <c r="A30" s="10"/>
      <c r="B30" s="10"/>
      <c r="C30" s="10"/>
      <c r="D30" s="10"/>
      <c r="E30" s="10"/>
      <c r="F30" s="10"/>
      <c r="G30" s="122" t="s">
        <v>7</v>
      </c>
      <c r="H30" s="122"/>
      <c r="I30" s="10"/>
    </row>
    <row r="31" spans="1:8" ht="18.75" customHeight="1">
      <c r="A31" s="6"/>
      <c r="D31" s="1"/>
      <c r="E31" s="1"/>
      <c r="F31" s="1"/>
      <c r="G31" s="115" t="s">
        <v>8</v>
      </c>
      <c r="H31" s="115"/>
    </row>
    <row r="32" spans="1:8" ht="12.75">
      <c r="A32" s="6"/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</sheetData>
  <sheetProtection/>
  <mergeCells count="13">
    <mergeCell ref="G31:H31"/>
    <mergeCell ref="A26:D26"/>
    <mergeCell ref="A28:F28"/>
    <mergeCell ref="E11:H11"/>
    <mergeCell ref="A29:H29"/>
    <mergeCell ref="G30:H30"/>
    <mergeCell ref="C8:C9"/>
    <mergeCell ref="E8:H8"/>
    <mergeCell ref="E9:H9"/>
    <mergeCell ref="D1:H1"/>
    <mergeCell ref="C4:G4"/>
    <mergeCell ref="A6:H6"/>
    <mergeCell ref="E2:H2"/>
  </mergeCells>
  <printOptions/>
  <pageMargins left="0.5118110236220472" right="0.15748031496062992" top="0.4330708661417323" bottom="1.3779527559055118" header="0.2755905511811024" footer="0.1968503937007874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6.8515625" style="0" customWidth="1"/>
    <col min="2" max="2" width="8.7109375" style="0" customWidth="1"/>
    <col min="3" max="3" width="6.7109375" style="0" customWidth="1"/>
    <col min="4" max="4" width="50.7109375" style="0" customWidth="1"/>
    <col min="5" max="5" width="14.421875" style="0" customWidth="1"/>
    <col min="6" max="6" width="15.140625" style="0" customWidth="1"/>
    <col min="7" max="7" width="14.57421875" style="0" customWidth="1"/>
    <col min="8" max="8" width="14.421875" style="0" customWidth="1"/>
  </cols>
  <sheetData>
    <row r="1" spans="1:8" ht="15" customHeight="1">
      <c r="A1" s="75"/>
      <c r="B1" s="75"/>
      <c r="C1" s="75"/>
      <c r="D1" s="106" t="s">
        <v>90</v>
      </c>
      <c r="E1" s="106"/>
      <c r="F1" s="106"/>
      <c r="G1" s="106"/>
      <c r="H1" s="106"/>
    </row>
    <row r="2" spans="1:8" ht="15" customHeight="1">
      <c r="A2" s="34"/>
      <c r="B2" s="34"/>
      <c r="C2" s="34"/>
      <c r="D2" s="11"/>
      <c r="E2" s="107" t="s">
        <v>35</v>
      </c>
      <c r="F2" s="107"/>
      <c r="G2" s="107"/>
      <c r="H2" s="107"/>
    </row>
    <row r="3" spans="1:8" ht="8.25" customHeight="1">
      <c r="A3" s="34"/>
      <c r="B3" s="34"/>
      <c r="C3" s="34"/>
      <c r="D3" s="12"/>
      <c r="E3" s="12"/>
      <c r="F3" s="12"/>
      <c r="G3" s="12"/>
      <c r="H3" s="12"/>
    </row>
    <row r="4" spans="1:8" s="13" customFormat="1" ht="14.25" customHeight="1">
      <c r="A4" s="35"/>
      <c r="B4" s="35"/>
      <c r="C4" s="108" t="s">
        <v>86</v>
      </c>
      <c r="D4" s="108"/>
      <c r="E4" s="108"/>
      <c r="F4" s="108"/>
      <c r="G4" s="108"/>
      <c r="H4" s="15"/>
    </row>
    <row r="5" spans="1:8" s="13" customFormat="1" ht="6" customHeight="1">
      <c r="A5" s="35"/>
      <c r="B5" s="35"/>
      <c r="C5" s="14"/>
      <c r="D5" s="14"/>
      <c r="E5" s="14"/>
      <c r="F5" s="14"/>
      <c r="G5" s="14"/>
      <c r="H5" s="15"/>
    </row>
    <row r="6" spans="1:8" s="13" customFormat="1" ht="24" customHeight="1">
      <c r="A6" s="110" t="s">
        <v>72</v>
      </c>
      <c r="B6" s="110"/>
      <c r="C6" s="110"/>
      <c r="D6" s="110"/>
      <c r="E6" s="110"/>
      <c r="F6" s="110"/>
      <c r="G6" s="110"/>
      <c r="H6" s="110"/>
    </row>
    <row r="7" spans="1:8" s="13" customFormat="1" ht="18.75" customHeight="1">
      <c r="A7" s="76" t="s">
        <v>14</v>
      </c>
      <c r="B7" s="32"/>
      <c r="C7" s="32"/>
      <c r="D7" s="32"/>
      <c r="E7" s="32"/>
      <c r="F7" s="32"/>
      <c r="G7" s="32"/>
      <c r="H7" s="32"/>
    </row>
    <row r="8" spans="1:8" s="3" customFormat="1" ht="14.25" customHeight="1">
      <c r="A8" s="7"/>
      <c r="B8" s="7"/>
      <c r="C8" s="113" t="s">
        <v>9</v>
      </c>
      <c r="D8" s="7"/>
      <c r="E8" s="102" t="s">
        <v>20</v>
      </c>
      <c r="F8" s="102"/>
      <c r="G8" s="102"/>
      <c r="H8" s="102"/>
    </row>
    <row r="9" spans="1:8" s="3" customFormat="1" ht="16.5" customHeight="1">
      <c r="A9" s="9" t="s">
        <v>0</v>
      </c>
      <c r="B9" s="9" t="s">
        <v>5</v>
      </c>
      <c r="C9" s="114"/>
      <c r="D9" s="9" t="s">
        <v>6</v>
      </c>
      <c r="E9" s="102" t="s">
        <v>1</v>
      </c>
      <c r="F9" s="102"/>
      <c r="G9" s="102"/>
      <c r="H9" s="102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8.75" customHeight="1">
      <c r="A11" s="20">
        <v>1</v>
      </c>
      <c r="B11" s="20">
        <v>2</v>
      </c>
      <c r="C11" s="20"/>
      <c r="D11" s="20">
        <v>3</v>
      </c>
      <c r="E11" s="118">
        <v>4</v>
      </c>
      <c r="F11" s="119"/>
      <c r="G11" s="119"/>
      <c r="H11" s="120"/>
    </row>
    <row r="12" spans="1:8" s="80" customFormat="1" ht="18" customHeight="1">
      <c r="A12" s="77">
        <v>801</v>
      </c>
      <c r="B12" s="77"/>
      <c r="C12" s="78"/>
      <c r="D12" s="79" t="s">
        <v>55</v>
      </c>
      <c r="E12" s="21">
        <v>356650</v>
      </c>
      <c r="F12" s="22"/>
      <c r="G12" s="22">
        <f>G13</f>
        <v>774</v>
      </c>
      <c r="H12" s="22">
        <f>E12-F12+G12</f>
        <v>357424</v>
      </c>
    </row>
    <row r="13" spans="1:8" ht="18" customHeight="1">
      <c r="A13" s="81"/>
      <c r="B13" s="82">
        <v>80101</v>
      </c>
      <c r="C13" s="83"/>
      <c r="D13" s="48" t="s">
        <v>91</v>
      </c>
      <c r="E13" s="24">
        <v>60000</v>
      </c>
      <c r="F13" s="84"/>
      <c r="G13" s="84">
        <f>G14+G15</f>
        <v>774</v>
      </c>
      <c r="H13" s="87">
        <f>E13-F13+G13</f>
        <v>60774</v>
      </c>
    </row>
    <row r="14" spans="1:8" ht="18" customHeight="1">
      <c r="A14" s="89"/>
      <c r="B14" s="89"/>
      <c r="C14" s="82" t="s">
        <v>92</v>
      </c>
      <c r="D14" s="90" t="s">
        <v>93</v>
      </c>
      <c r="E14" s="91">
        <v>0</v>
      </c>
      <c r="F14" s="84"/>
      <c r="G14" s="84">
        <v>367</v>
      </c>
      <c r="H14" s="87">
        <f>E14-F14+G14</f>
        <v>367</v>
      </c>
    </row>
    <row r="15" spans="1:8" ht="31.5" customHeight="1">
      <c r="A15" s="81"/>
      <c r="B15" s="81"/>
      <c r="C15" s="82" t="s">
        <v>87</v>
      </c>
      <c r="D15" s="92" t="s">
        <v>88</v>
      </c>
      <c r="E15" s="24">
        <v>0</v>
      </c>
      <c r="F15" s="84"/>
      <c r="G15" s="84">
        <v>407</v>
      </c>
      <c r="H15" s="87">
        <f>E15-F15+G15</f>
        <v>407</v>
      </c>
    </row>
    <row r="16" spans="1:8" s="26" customFormat="1" ht="21.75" customHeight="1">
      <c r="A16" s="116" t="s">
        <v>17</v>
      </c>
      <c r="B16" s="116"/>
      <c r="C16" s="116"/>
      <c r="D16" s="116"/>
      <c r="E16" s="21">
        <v>356650</v>
      </c>
      <c r="F16" s="21"/>
      <c r="G16" s="21">
        <f>G12</f>
        <v>774</v>
      </c>
      <c r="H16" s="22">
        <f>E16-F16+G16</f>
        <v>357424</v>
      </c>
    </row>
    <row r="17" spans="1:8" ht="13.5" customHeight="1">
      <c r="A17" s="117" t="s">
        <v>89</v>
      </c>
      <c r="B17" s="117"/>
      <c r="C17" s="117"/>
      <c r="D17" s="117"/>
      <c r="E17" s="117"/>
      <c r="F17" s="117"/>
      <c r="G17" s="1"/>
      <c r="H17" s="1"/>
    </row>
    <row r="18" spans="1:21" ht="47.25" customHeight="1">
      <c r="A18" s="121" t="s">
        <v>100</v>
      </c>
      <c r="B18" s="123"/>
      <c r="C18" s="123"/>
      <c r="D18" s="123"/>
      <c r="E18" s="123"/>
      <c r="F18" s="123"/>
      <c r="G18" s="123"/>
      <c r="H18" s="123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9" ht="19.5" customHeight="1">
      <c r="A19" s="10"/>
      <c r="B19" s="10"/>
      <c r="C19" s="10"/>
      <c r="D19" s="10"/>
      <c r="E19" s="10"/>
      <c r="F19" s="10"/>
      <c r="G19" s="122" t="s">
        <v>7</v>
      </c>
      <c r="H19" s="122"/>
      <c r="I19" s="10"/>
    </row>
    <row r="20" spans="1:8" ht="18.75" customHeight="1">
      <c r="A20" s="6"/>
      <c r="D20" s="1"/>
      <c r="E20" s="1"/>
      <c r="F20" s="1"/>
      <c r="G20" s="115" t="s">
        <v>8</v>
      </c>
      <c r="H20" s="115"/>
    </row>
    <row r="21" spans="1:8" ht="12.75">
      <c r="A21" s="6"/>
      <c r="D21" s="1"/>
      <c r="E21" s="1"/>
      <c r="F21" s="1"/>
      <c r="G21" s="1"/>
      <c r="H21" s="1"/>
    </row>
    <row r="22" spans="4:8" ht="12.75"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</sheetData>
  <sheetProtection/>
  <mergeCells count="13">
    <mergeCell ref="E11:H11"/>
    <mergeCell ref="A16:D16"/>
    <mergeCell ref="A17:F17"/>
    <mergeCell ref="A18:H18"/>
    <mergeCell ref="G19:H19"/>
    <mergeCell ref="G20:H20"/>
    <mergeCell ref="D1:H1"/>
    <mergeCell ref="E2:H2"/>
    <mergeCell ref="C4:G4"/>
    <mergeCell ref="A6:H6"/>
    <mergeCell ref="C8:C9"/>
    <mergeCell ref="E8:H8"/>
    <mergeCell ref="E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6.8515625" style="0" customWidth="1"/>
    <col min="2" max="2" width="8.7109375" style="0" customWidth="1"/>
    <col min="3" max="3" width="6.7109375" style="0" customWidth="1"/>
    <col min="4" max="4" width="50.7109375" style="0" customWidth="1"/>
    <col min="5" max="5" width="14.421875" style="0" customWidth="1"/>
    <col min="6" max="6" width="15.140625" style="0" customWidth="1"/>
    <col min="7" max="7" width="14.57421875" style="0" customWidth="1"/>
    <col min="8" max="8" width="14.421875" style="0" customWidth="1"/>
  </cols>
  <sheetData>
    <row r="1" spans="1:8" ht="15" customHeight="1">
      <c r="A1" s="75"/>
      <c r="B1" s="75"/>
      <c r="C1" s="75"/>
      <c r="D1" s="106" t="s">
        <v>99</v>
      </c>
      <c r="E1" s="106"/>
      <c r="F1" s="106"/>
      <c r="G1" s="106"/>
      <c r="H1" s="106"/>
    </row>
    <row r="2" spans="1:8" ht="15" customHeight="1">
      <c r="A2" s="34"/>
      <c r="B2" s="34"/>
      <c r="C2" s="34"/>
      <c r="D2" s="11"/>
      <c r="E2" s="107" t="s">
        <v>35</v>
      </c>
      <c r="F2" s="107"/>
      <c r="G2" s="107"/>
      <c r="H2" s="107"/>
    </row>
    <row r="3" spans="1:8" ht="8.25" customHeight="1">
      <c r="A3" s="34"/>
      <c r="B3" s="34"/>
      <c r="C3" s="34"/>
      <c r="D3" s="12"/>
      <c r="E3" s="12"/>
      <c r="F3" s="12"/>
      <c r="G3" s="12"/>
      <c r="H3" s="12"/>
    </row>
    <row r="4" spans="1:8" s="13" customFormat="1" ht="14.25" customHeight="1">
      <c r="A4" s="35"/>
      <c r="B4" s="35"/>
      <c r="C4" s="108" t="s">
        <v>86</v>
      </c>
      <c r="D4" s="108"/>
      <c r="E4" s="108"/>
      <c r="F4" s="108"/>
      <c r="G4" s="108"/>
      <c r="H4" s="15"/>
    </row>
    <row r="5" spans="1:8" s="13" customFormat="1" ht="6" customHeight="1">
      <c r="A5" s="35"/>
      <c r="B5" s="35"/>
      <c r="C5" s="14"/>
      <c r="D5" s="14"/>
      <c r="E5" s="14"/>
      <c r="F5" s="14"/>
      <c r="G5" s="14"/>
      <c r="H5" s="15"/>
    </row>
    <row r="6" spans="1:8" s="13" customFormat="1" ht="24" customHeight="1">
      <c r="A6" s="110" t="s">
        <v>72</v>
      </c>
      <c r="B6" s="110"/>
      <c r="C6" s="110"/>
      <c r="D6" s="110"/>
      <c r="E6" s="110"/>
      <c r="F6" s="110"/>
      <c r="G6" s="110"/>
      <c r="H6" s="110"/>
    </row>
    <row r="7" spans="1:8" s="13" customFormat="1" ht="18.75" customHeight="1">
      <c r="A7" s="76" t="s">
        <v>94</v>
      </c>
      <c r="B7" s="32"/>
      <c r="C7" s="32"/>
      <c r="D7" s="32"/>
      <c r="E7" s="32"/>
      <c r="F7" s="32"/>
      <c r="G7" s="32"/>
      <c r="H7" s="32"/>
    </row>
    <row r="8" spans="1:8" s="3" customFormat="1" ht="14.25" customHeight="1">
      <c r="A8" s="7"/>
      <c r="B8" s="7"/>
      <c r="C8" s="113" t="s">
        <v>9</v>
      </c>
      <c r="D8" s="7"/>
      <c r="E8" s="102" t="s">
        <v>20</v>
      </c>
      <c r="F8" s="102"/>
      <c r="G8" s="102"/>
      <c r="H8" s="102"/>
    </row>
    <row r="9" spans="1:8" s="3" customFormat="1" ht="16.5" customHeight="1">
      <c r="A9" s="9" t="s">
        <v>0</v>
      </c>
      <c r="B9" s="9" t="s">
        <v>5</v>
      </c>
      <c r="C9" s="114"/>
      <c r="D9" s="9" t="s">
        <v>6</v>
      </c>
      <c r="E9" s="102" t="s">
        <v>1</v>
      </c>
      <c r="F9" s="102"/>
      <c r="G9" s="102"/>
      <c r="H9" s="102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8.75" customHeight="1">
      <c r="A11" s="20">
        <v>1</v>
      </c>
      <c r="B11" s="20">
        <v>2</v>
      </c>
      <c r="C11" s="20"/>
      <c r="D11" s="20">
        <v>3</v>
      </c>
      <c r="E11" s="118">
        <v>4</v>
      </c>
      <c r="F11" s="119"/>
      <c r="G11" s="119"/>
      <c r="H11" s="120"/>
    </row>
    <row r="12" spans="1:8" s="80" customFormat="1" ht="18" customHeight="1">
      <c r="A12" s="77">
        <v>801</v>
      </c>
      <c r="B12" s="77"/>
      <c r="C12" s="78"/>
      <c r="D12" s="85" t="s">
        <v>55</v>
      </c>
      <c r="E12" s="72">
        <v>6461787</v>
      </c>
      <c r="F12" s="22">
        <f>F13+F16+F18</f>
        <v>7832</v>
      </c>
      <c r="G12" s="22">
        <f>G13+G16+G18</f>
        <v>27606</v>
      </c>
      <c r="H12" s="22">
        <f>E12-F12+G12</f>
        <v>6481561</v>
      </c>
    </row>
    <row r="13" spans="1:8" ht="18" customHeight="1">
      <c r="A13" s="81"/>
      <c r="B13" s="82">
        <v>80101</v>
      </c>
      <c r="C13" s="83"/>
      <c r="D13" s="86" t="s">
        <v>91</v>
      </c>
      <c r="E13" s="73">
        <v>3468035</v>
      </c>
      <c r="F13" s="24"/>
      <c r="G13" s="24">
        <f>G14+G15</f>
        <v>8606</v>
      </c>
      <c r="H13" s="24">
        <f>E13-F13+G13</f>
        <v>3476641</v>
      </c>
    </row>
    <row r="14" spans="1:8" ht="18" customHeight="1">
      <c r="A14" s="81"/>
      <c r="B14" s="81"/>
      <c r="C14" s="82">
        <v>4210</v>
      </c>
      <c r="D14" s="88" t="s">
        <v>95</v>
      </c>
      <c r="E14" s="73">
        <v>49500</v>
      </c>
      <c r="F14" s="87"/>
      <c r="G14" s="87">
        <v>774</v>
      </c>
      <c r="H14" s="24">
        <f aca="true" t="shared" si="0" ref="H14:H22">E14-F14+G14</f>
        <v>50274</v>
      </c>
    </row>
    <row r="15" spans="1:8" ht="27.75" customHeight="1">
      <c r="A15" s="81"/>
      <c r="B15" s="81"/>
      <c r="C15" s="82">
        <v>6060</v>
      </c>
      <c r="D15" s="88" t="s">
        <v>96</v>
      </c>
      <c r="E15" s="73">
        <v>4601</v>
      </c>
      <c r="F15" s="87"/>
      <c r="G15" s="87">
        <v>7832</v>
      </c>
      <c r="H15" s="24">
        <f t="shared" si="0"/>
        <v>12433</v>
      </c>
    </row>
    <row r="16" spans="1:8" ht="16.5" customHeight="1">
      <c r="A16" s="81"/>
      <c r="B16" s="82">
        <v>80104</v>
      </c>
      <c r="C16" s="82"/>
      <c r="D16" s="88" t="s">
        <v>97</v>
      </c>
      <c r="E16" s="73">
        <v>922587</v>
      </c>
      <c r="F16" s="87"/>
      <c r="G16" s="87">
        <f>G17</f>
        <v>19000</v>
      </c>
      <c r="H16" s="24">
        <f t="shared" si="0"/>
        <v>941587</v>
      </c>
    </row>
    <row r="17" spans="1:8" ht="29.25" customHeight="1">
      <c r="A17" s="81"/>
      <c r="B17" s="81"/>
      <c r="C17" s="82">
        <v>4390</v>
      </c>
      <c r="D17" s="88" t="s">
        <v>101</v>
      </c>
      <c r="E17" s="73">
        <v>0</v>
      </c>
      <c r="F17" s="87"/>
      <c r="G17" s="87">
        <v>19000</v>
      </c>
      <c r="H17" s="24">
        <f t="shared" si="0"/>
        <v>19000</v>
      </c>
    </row>
    <row r="18" spans="1:8" ht="16.5" customHeight="1">
      <c r="A18" s="81"/>
      <c r="B18" s="82">
        <v>80110</v>
      </c>
      <c r="C18" s="82"/>
      <c r="D18" s="88" t="s">
        <v>98</v>
      </c>
      <c r="E18" s="73">
        <v>1764062</v>
      </c>
      <c r="F18" s="87">
        <f>F19</f>
        <v>7832</v>
      </c>
      <c r="G18" s="87"/>
      <c r="H18" s="24">
        <f t="shared" si="0"/>
        <v>1756230</v>
      </c>
    </row>
    <row r="19" spans="1:8" ht="18" customHeight="1">
      <c r="A19" s="81"/>
      <c r="B19" s="81"/>
      <c r="C19" s="82">
        <v>4110</v>
      </c>
      <c r="D19" s="88" t="s">
        <v>104</v>
      </c>
      <c r="E19" s="73">
        <v>207248</v>
      </c>
      <c r="F19" s="87">
        <v>7832</v>
      </c>
      <c r="G19" s="87"/>
      <c r="H19" s="24">
        <f t="shared" si="0"/>
        <v>199416</v>
      </c>
    </row>
    <row r="20" spans="1:8" s="80" customFormat="1" ht="18" customHeight="1">
      <c r="A20" s="77">
        <v>854</v>
      </c>
      <c r="B20" s="77"/>
      <c r="C20" s="93"/>
      <c r="D20" s="94" t="s">
        <v>102</v>
      </c>
      <c r="E20" s="72">
        <v>225963</v>
      </c>
      <c r="F20" s="22">
        <f>F21</f>
        <v>19000</v>
      </c>
      <c r="G20" s="22"/>
      <c r="H20" s="21">
        <f t="shared" si="0"/>
        <v>206963</v>
      </c>
    </row>
    <row r="21" spans="1:8" ht="18" customHeight="1">
      <c r="A21" s="81"/>
      <c r="B21" s="82">
        <v>85401</v>
      </c>
      <c r="C21" s="82"/>
      <c r="D21" s="88" t="s">
        <v>103</v>
      </c>
      <c r="E21" s="73">
        <v>205363</v>
      </c>
      <c r="F21" s="84">
        <f>F22</f>
        <v>19000</v>
      </c>
      <c r="G21" s="84"/>
      <c r="H21" s="24">
        <f t="shared" si="0"/>
        <v>186363</v>
      </c>
    </row>
    <row r="22" spans="1:8" ht="18" customHeight="1">
      <c r="A22" s="81"/>
      <c r="B22" s="81"/>
      <c r="C22" s="82">
        <v>4010</v>
      </c>
      <c r="D22" s="88" t="s">
        <v>84</v>
      </c>
      <c r="E22" s="73">
        <v>144600</v>
      </c>
      <c r="F22" s="84">
        <v>19000</v>
      </c>
      <c r="G22" s="84"/>
      <c r="H22" s="24">
        <f t="shared" si="0"/>
        <v>125600</v>
      </c>
    </row>
    <row r="23" spans="1:8" s="26" customFormat="1" ht="21.75" customHeight="1">
      <c r="A23" s="124" t="s">
        <v>12</v>
      </c>
      <c r="B23" s="125"/>
      <c r="C23" s="125"/>
      <c r="D23" s="126"/>
      <c r="E23" s="72">
        <v>6687750</v>
      </c>
      <c r="F23" s="21">
        <f>F20+F12</f>
        <v>26832</v>
      </c>
      <c r="G23" s="21">
        <f>G20+G12</f>
        <v>27606</v>
      </c>
      <c r="H23" s="22">
        <f>E23-F23+G23</f>
        <v>6688524</v>
      </c>
    </row>
    <row r="24" spans="1:8" ht="13.5" customHeight="1">
      <c r="A24" s="117" t="s">
        <v>89</v>
      </c>
      <c r="B24" s="117"/>
      <c r="C24" s="117"/>
      <c r="D24" s="117"/>
      <c r="E24" s="117"/>
      <c r="F24" s="117"/>
      <c r="G24" s="1"/>
      <c r="H24" s="1"/>
    </row>
    <row r="25" spans="1:21" ht="90" customHeight="1">
      <c r="A25" s="121" t="s">
        <v>105</v>
      </c>
      <c r="B25" s="123"/>
      <c r="C25" s="123"/>
      <c r="D25" s="123"/>
      <c r="E25" s="123"/>
      <c r="F25" s="123"/>
      <c r="G25" s="123"/>
      <c r="H25" s="123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9" ht="19.5" customHeight="1">
      <c r="A26" s="10"/>
      <c r="B26" s="10"/>
      <c r="C26" s="10"/>
      <c r="D26" s="10"/>
      <c r="E26" s="10"/>
      <c r="F26" s="10"/>
      <c r="G26" s="122" t="s">
        <v>7</v>
      </c>
      <c r="H26" s="122"/>
      <c r="I26" s="10"/>
    </row>
    <row r="27" spans="1:8" ht="18.75" customHeight="1">
      <c r="A27" s="6"/>
      <c r="D27" s="1"/>
      <c r="E27" s="1"/>
      <c r="F27" s="1"/>
      <c r="G27" s="115" t="s">
        <v>8</v>
      </c>
      <c r="H27" s="115"/>
    </row>
    <row r="28" spans="1:8" ht="12.75">
      <c r="A28" s="6"/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</sheetData>
  <sheetProtection/>
  <mergeCells count="13">
    <mergeCell ref="E11:H11"/>
    <mergeCell ref="A23:D23"/>
    <mergeCell ref="A24:F24"/>
    <mergeCell ref="A25:H25"/>
    <mergeCell ref="G26:H26"/>
    <mergeCell ref="G27:H27"/>
    <mergeCell ref="D1:H1"/>
    <mergeCell ref="E2:H2"/>
    <mergeCell ref="C4:G4"/>
    <mergeCell ref="A6:H6"/>
    <mergeCell ref="C8:C9"/>
    <mergeCell ref="E8:H8"/>
    <mergeCell ref="E9:H9"/>
  </mergeCells>
  <printOptions/>
  <pageMargins left="0.7086614173228347" right="0.7086614173228347" top="0.45" bottom="0.37" header="0.25" footer="0.2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6.7109375" style="0" customWidth="1"/>
  </cols>
  <sheetData>
    <row r="1" spans="1:8" ht="15" customHeight="1">
      <c r="A1" s="75"/>
      <c r="B1" s="75"/>
      <c r="C1" s="75"/>
      <c r="D1" s="106" t="s">
        <v>110</v>
      </c>
      <c r="E1" s="106"/>
      <c r="F1" s="106"/>
      <c r="G1" s="106"/>
      <c r="H1" s="106"/>
    </row>
    <row r="2" spans="1:8" ht="15" customHeight="1">
      <c r="A2" s="34"/>
      <c r="B2" s="34"/>
      <c r="C2" s="34"/>
      <c r="D2" s="11"/>
      <c r="E2" s="107" t="s">
        <v>35</v>
      </c>
      <c r="F2" s="107"/>
      <c r="G2" s="107"/>
      <c r="H2" s="107"/>
    </row>
    <row r="3" spans="1:8" ht="8.25" customHeight="1">
      <c r="A3" s="34"/>
      <c r="B3" s="34"/>
      <c r="C3" s="34"/>
      <c r="D3" s="12"/>
      <c r="E3" s="12"/>
      <c r="F3" s="12"/>
      <c r="G3" s="12"/>
      <c r="H3" s="12"/>
    </row>
    <row r="4" spans="1:8" s="13" customFormat="1" ht="14.25" customHeight="1">
      <c r="A4" s="35"/>
      <c r="B4" s="35"/>
      <c r="C4" s="108" t="s">
        <v>106</v>
      </c>
      <c r="D4" s="108"/>
      <c r="E4" s="108"/>
      <c r="F4" s="108"/>
      <c r="G4" s="108"/>
      <c r="H4" s="15"/>
    </row>
    <row r="5" spans="1:8" s="13" customFormat="1" ht="6" customHeight="1">
      <c r="A5" s="35"/>
      <c r="B5" s="35"/>
      <c r="C5" s="14"/>
      <c r="D5" s="14"/>
      <c r="E5" s="14"/>
      <c r="F5" s="14"/>
      <c r="G5" s="14"/>
      <c r="H5" s="15"/>
    </row>
    <row r="6" spans="1:8" s="13" customFormat="1" ht="21" customHeight="1">
      <c r="A6" s="110" t="s">
        <v>72</v>
      </c>
      <c r="B6" s="110"/>
      <c r="C6" s="110"/>
      <c r="D6" s="110"/>
      <c r="E6" s="110"/>
      <c r="F6" s="110"/>
      <c r="G6" s="110"/>
      <c r="H6" s="110"/>
    </row>
    <row r="7" spans="1:8" s="13" customFormat="1" ht="30" customHeight="1">
      <c r="A7" s="76" t="s">
        <v>107</v>
      </c>
      <c r="B7" s="32"/>
      <c r="C7" s="32"/>
      <c r="D7" s="32"/>
      <c r="E7" s="32"/>
      <c r="F7" s="32"/>
      <c r="G7" s="32"/>
      <c r="H7" s="32"/>
    </row>
    <row r="8" spans="1:8" s="3" customFormat="1" ht="14.25" customHeight="1">
      <c r="A8" s="7"/>
      <c r="B8" s="7"/>
      <c r="C8" s="113" t="s">
        <v>9</v>
      </c>
      <c r="D8" s="7"/>
      <c r="E8" s="102" t="s">
        <v>20</v>
      </c>
      <c r="F8" s="102"/>
      <c r="G8" s="102"/>
      <c r="H8" s="102"/>
    </row>
    <row r="9" spans="1:8" s="3" customFormat="1" ht="16.5" customHeight="1">
      <c r="A9" s="9" t="s">
        <v>0</v>
      </c>
      <c r="B9" s="9" t="s">
        <v>5</v>
      </c>
      <c r="C9" s="114"/>
      <c r="D9" s="9" t="s">
        <v>6</v>
      </c>
      <c r="E9" s="102" t="s">
        <v>1</v>
      </c>
      <c r="F9" s="102"/>
      <c r="G9" s="102"/>
      <c r="H9" s="102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2.75" customHeight="1">
      <c r="A11" s="20">
        <v>1</v>
      </c>
      <c r="B11" s="20">
        <v>2</v>
      </c>
      <c r="C11" s="20"/>
      <c r="D11" s="20">
        <v>3</v>
      </c>
      <c r="E11" s="118">
        <v>4</v>
      </c>
      <c r="F11" s="119"/>
      <c r="G11" s="119"/>
      <c r="H11" s="120"/>
    </row>
    <row r="12" spans="1:9" ht="17.25" customHeight="1">
      <c r="A12" s="95" t="s">
        <v>108</v>
      </c>
      <c r="B12" s="96"/>
      <c r="C12" s="83"/>
      <c r="D12" s="47" t="s">
        <v>109</v>
      </c>
      <c r="E12" s="97">
        <v>4908177.31</v>
      </c>
      <c r="F12" s="97"/>
      <c r="G12" s="97">
        <f>G13</f>
        <v>35000</v>
      </c>
      <c r="H12" s="97">
        <f>E12-F12+G12</f>
        <v>4943177.31</v>
      </c>
      <c r="I12" s="40"/>
    </row>
    <row r="13" spans="1:9" ht="17.25" customHeight="1">
      <c r="A13" s="96"/>
      <c r="B13" s="98" t="s">
        <v>111</v>
      </c>
      <c r="C13" s="83"/>
      <c r="D13" s="99" t="s">
        <v>113</v>
      </c>
      <c r="E13" s="69">
        <v>906841.31</v>
      </c>
      <c r="F13" s="69"/>
      <c r="G13" s="69">
        <f>G14</f>
        <v>35000</v>
      </c>
      <c r="H13" s="69">
        <f>E13-F13+G13</f>
        <v>941841.31</v>
      </c>
      <c r="I13" s="40"/>
    </row>
    <row r="14" spans="1:9" ht="19.5" customHeight="1">
      <c r="A14" s="96"/>
      <c r="B14" s="98"/>
      <c r="C14" s="98" t="s">
        <v>112</v>
      </c>
      <c r="D14" s="99" t="s">
        <v>96</v>
      </c>
      <c r="E14" s="69">
        <v>0</v>
      </c>
      <c r="F14" s="23"/>
      <c r="G14" s="23">
        <v>35000</v>
      </c>
      <c r="H14" s="69">
        <f>E14-F14+G14</f>
        <v>35000</v>
      </c>
      <c r="I14" s="40"/>
    </row>
    <row r="15" spans="1:8" s="100" customFormat="1" ht="21.75" customHeight="1">
      <c r="A15" s="116" t="s">
        <v>12</v>
      </c>
      <c r="B15" s="116"/>
      <c r="C15" s="116"/>
      <c r="D15" s="116"/>
      <c r="E15" s="72">
        <v>5003002.95</v>
      </c>
      <c r="F15" s="21"/>
      <c r="G15" s="21">
        <f>G12</f>
        <v>35000</v>
      </c>
      <c r="H15" s="22">
        <f>E15-F15+G15</f>
        <v>5038002.95</v>
      </c>
    </row>
    <row r="16" spans="1:8" ht="20.25" customHeight="1">
      <c r="A16" s="117" t="s">
        <v>89</v>
      </c>
      <c r="B16" s="117"/>
      <c r="C16" s="117"/>
      <c r="D16" s="117"/>
      <c r="E16" s="117"/>
      <c r="F16" s="117"/>
      <c r="G16" s="101"/>
      <c r="H16" s="101"/>
    </row>
    <row r="17" spans="1:21" ht="44.25" customHeight="1">
      <c r="A17" s="121" t="s">
        <v>114</v>
      </c>
      <c r="B17" s="121"/>
      <c r="C17" s="121"/>
      <c r="D17" s="121"/>
      <c r="E17" s="121"/>
      <c r="F17" s="121"/>
      <c r="G17" s="121"/>
      <c r="H17" s="121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9" ht="19.5" customHeight="1">
      <c r="A18" s="10"/>
      <c r="B18" s="10"/>
      <c r="C18" s="10"/>
      <c r="D18" s="10"/>
      <c r="E18" s="10"/>
      <c r="F18" s="10"/>
      <c r="G18" s="122" t="s">
        <v>7</v>
      </c>
      <c r="H18" s="122"/>
      <c r="I18" s="10"/>
    </row>
    <row r="19" spans="1:8" ht="18.75" customHeight="1">
      <c r="A19" s="6"/>
      <c r="D19" s="1"/>
      <c r="E19" s="1"/>
      <c r="F19" s="1"/>
      <c r="G19" s="115" t="s">
        <v>8</v>
      </c>
      <c r="H19" s="115"/>
    </row>
    <row r="20" spans="1:8" ht="12.75">
      <c r="A20" s="6"/>
      <c r="D20" s="1"/>
      <c r="E20" s="1"/>
      <c r="F20" s="1"/>
      <c r="G20" s="1"/>
      <c r="H20" s="1"/>
    </row>
    <row r="21" spans="4:8" ht="12.75">
      <c r="D21" s="1"/>
      <c r="E21" s="1"/>
      <c r="F21" s="1"/>
      <c r="G21" s="1"/>
      <c r="H21" s="1"/>
    </row>
    <row r="22" spans="4:8" ht="12.75"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</sheetData>
  <sheetProtection/>
  <mergeCells count="13">
    <mergeCell ref="D1:H1"/>
    <mergeCell ref="E2:H2"/>
    <mergeCell ref="A6:H6"/>
    <mergeCell ref="C8:C9"/>
    <mergeCell ref="E8:H8"/>
    <mergeCell ref="E9:H9"/>
    <mergeCell ref="C4:G4"/>
    <mergeCell ref="E11:H11"/>
    <mergeCell ref="A15:D15"/>
    <mergeCell ref="A16:F16"/>
    <mergeCell ref="A17:H17"/>
    <mergeCell ref="G18:H18"/>
    <mergeCell ref="G19:H19"/>
  </mergeCells>
  <printOptions/>
  <pageMargins left="0.32" right="0.29" top="0.43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2011-11-03T11:52:58Z</cp:lastPrinted>
  <dcterms:created xsi:type="dcterms:W3CDTF">2009-10-15T10:17:39Z</dcterms:created>
  <dcterms:modified xsi:type="dcterms:W3CDTF">2011-12-28T13:42:17Z</dcterms:modified>
  <cp:category/>
  <cp:version/>
  <cp:contentType/>
  <cp:contentStatus/>
</cp:coreProperties>
</file>