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1">'zal nr 2'!$A$1:$H$51</definedName>
    <definedName name="_xlnm.Print_Area" localSheetId="3">'zal nr 4'!$A$1:$H$27</definedName>
  </definedNames>
  <calcPr fullCalcOnLoad="1"/>
</workbook>
</file>

<file path=xl/sharedStrings.xml><?xml version="1.0" encoding="utf-8"?>
<sst xmlns="http://schemas.openxmlformats.org/spreadsheetml/2006/main" count="145" uniqueCount="88">
  <si>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</si>
  <si>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</si>
  <si>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</si>
  <si>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</si>
  <si>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</si>
  <si>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</si>
  <si>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</si>
  <si>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</si>
  <si>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</si>
  <si>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</si>
  <si>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</si>
  <si>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</si>
  <si>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</si>
  <si>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</si>
  <si>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</si>
  <si>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</si>
  <si>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</si>
  <si>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</si>
  <si>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Zmiany w planie finansowym Urzędu Gminy Jaktorów na rok 2010</t>
  </si>
  <si>
    <t>Dochody</t>
  </si>
  <si>
    <t>Rozdz</t>
  </si>
  <si>
    <t>Nazwa</t>
  </si>
  <si>
    <t>Dochody ogółem</t>
  </si>
  <si>
    <t>Pomoc społeczna</t>
  </si>
  <si>
    <t>4010</t>
  </si>
  <si>
    <t xml:space="preserve">Ogółem wydatki </t>
  </si>
  <si>
    <t>Zestawienie zmian w planie  finansowym    Gminnego Ośrodka Pomocy Społecznej w  Jaktorowie  na   2010 rok</t>
  </si>
  <si>
    <t>Zakup usług pozostałych</t>
  </si>
  <si>
    <t>Dotacje celowe otrzymane z budżetu państwa na realizację zadań bieżących z zakresu administracji rządowej oraz innych zadań zleconych gminie</t>
  </si>
  <si>
    <t>2010</t>
  </si>
  <si>
    <t>85228</t>
  </si>
  <si>
    <t>Usługi opiekuńcze i specjalistyczne usługi opiekuńcze</t>
  </si>
  <si>
    <t>Składki na ubezpieczenia społeczne</t>
  </si>
  <si>
    <t>Wynagrodzenia bezosobowe</t>
  </si>
  <si>
    <t>wydatki</t>
  </si>
  <si>
    <t>Oświata i wychowanie</t>
  </si>
  <si>
    <t>Szkoły podstawowe</t>
  </si>
  <si>
    <t>85219</t>
  </si>
  <si>
    <t>Ośrodki pomocy społecznej</t>
  </si>
  <si>
    <t>Zakup materiałów i wyposażenia</t>
  </si>
  <si>
    <t xml:space="preserve">Zakup usług pozostałych </t>
  </si>
  <si>
    <t>Wynagrodzenia osobowe pracowników</t>
  </si>
  <si>
    <t>Różne opłaty i składki</t>
  </si>
  <si>
    <t>Dodatkowe wynagrodzenie roczne</t>
  </si>
  <si>
    <t>4110</t>
  </si>
  <si>
    <t>Pozostała działalność</t>
  </si>
  <si>
    <t>Administracja publiczna</t>
  </si>
  <si>
    <t>Urzędy gmin</t>
  </si>
  <si>
    <t>Bezpieczeństwo publiczne i ochrona przeciwpożarowa</t>
  </si>
  <si>
    <t>Ochotnicze straże pożarne</t>
  </si>
  <si>
    <t>Zakup energii</t>
  </si>
  <si>
    <t xml:space="preserve">Różne rozliczenia </t>
  </si>
  <si>
    <t>Rezerwy ogólne i celowe</t>
  </si>
  <si>
    <t xml:space="preserve">Rezerwy </t>
  </si>
  <si>
    <t xml:space="preserve">Zał  Nr 1 do Zarządzenia  Nr 79 /2010  Wójta Gminy Jaktorów </t>
  </si>
  <si>
    <t>z dnia  30 listopada 2010r</t>
  </si>
  <si>
    <t>85213</t>
  </si>
  <si>
    <r>
      <t xml:space="preserve">    Zwiększa się  dochody Gminy  o kwotę 721 zł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pisma  nr   FIN.I.301/3011/852/252/10   Mazowieckiego Urzędu Wojewódzkiego w Warszawie - Wydział Finansów    z przeznaczeniem na opłacenie składek na ubezpieczenia zdrowotne. 
</t>
    </r>
  </si>
  <si>
    <t>na podstawie zarządzenia  Nr 78/2010 Wójta Gminy Jaktorów z dnia   30 listopada 2010r.</t>
  </si>
  <si>
    <t>Załącznik Nr  2 do zarządzenia  nr 79 /2010  Wójta Gminy Jaktorów</t>
  </si>
  <si>
    <t>z dnia  30 listopada  2010r</t>
  </si>
  <si>
    <t>na podstawie zarządzenia  Nr 78/2010 Wójta Gminy Jaktorów z dnia  30 listopada 2010r.</t>
  </si>
  <si>
    <t>Transport i łączność</t>
  </si>
  <si>
    <t>Drogi publiczne gminne</t>
  </si>
  <si>
    <t>Zakup usług remontowych</t>
  </si>
  <si>
    <t>Opłaty z tytułu zakupu usług telekomunikacyjnych telefonii komórkowej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</si>
  <si>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</si>
  <si>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</si>
  <si>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</si>
  <si>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Urzędy naczelnych organów władzy państwowej, kontroli i ochrony prawa oraz sądownictwa</t>
  </si>
  <si>
    <t xml:space="preserve">Wybory do rad gmin, rad powiatów i sejmików województw, wybory dwójtów, burmistrzów i prezydentów miast </t>
  </si>
  <si>
    <t>Podróże służbowe krajowe</t>
  </si>
  <si>
    <t>Przedszkola</t>
  </si>
  <si>
    <t>Zakup środków żywności</t>
  </si>
  <si>
    <t>Gospodarka komunalna i ochrona środowiska</t>
  </si>
  <si>
    <t>Zmiany w planie wydatków wprowadza się celem zabezpieczenia braków finansowych w zakresie realizacji niektórych zadań.</t>
  </si>
  <si>
    <t>Załącznik Nr 3  do zarządzenia  nr 79 /2010  Wójta Gminy Jaktorów</t>
  </si>
  <si>
    <t>z dnia   30 listopada  2010r</t>
  </si>
  <si>
    <t>Gimnazja</t>
  </si>
  <si>
    <t>Wprowadza się zmiany między  rozdziałami i  paragrafami w obrębie rozdziału zgodnie z pismem: Nr ZSP.SP/302/24/2010 z dnia 26.11.2010r  - celem zabezpieczenia środków na  zakup komputera, artykułów biurowych i środków czystości.</t>
  </si>
  <si>
    <t>Załącznik Nr 4  do zarządzenia  nr  79 /2010  Wójta Gminy Jaktorów</t>
  </si>
  <si>
    <t>z dnia    30 listopada  2010r</t>
  </si>
  <si>
    <t>na podstawie zarządzenia  Nr 79/2010 Wójta Gminy Jaktorów z dnia  30 listopada  2010r.</t>
  </si>
  <si>
    <t>Składki na ubezpieczenia zdrowotne  opłacane za  osoby pobierające  niektóre świadczenia z pomocy społecznej oraz niektóre świadczenia rodzinne</t>
  </si>
  <si>
    <t>Składki na ubezpieczenia zdrowotne</t>
  </si>
  <si>
    <t>4300</t>
  </si>
  <si>
    <t xml:space="preserve">    Zwiększa się  wydatki GOPS w Jaktorowie  o kwotę 721 zł ,  na podstawie pisma nr nr   FIN.I.301/3011/852/252/10   Mazowieckiego Urzędu Wojewódzkiego w Warszawie - Wydział Finansów    na składki na ubezpieczenia zdrowotne. 
Pozostałe zmiany wprowadza się na wniosek Kierownika GOPS z uwagi na koniecznośc dofinansowania wydatków na  wynagrodzenia osobowe i szkolenie pracowników.
</t>
  </si>
  <si>
    <t>Zestawienie zmian  w planie  finansowym    Zespołu  Szkolno - Przedszkolnego  w   Jaktorowie  na   2010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</si>
</sst>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52" applyFont="1" applyAlignment="1">
      <alignment/>
      <protection/>
    </xf>
    <xf numFmtId="0" fontId="3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 vertical="top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7" xfId="52" applyNumberFormat="1" applyFont="1" applyBorder="1" applyAlignment="1">
      <alignment horizontal="center" vertical="center"/>
      <protection/>
    </xf>
    <xf numFmtId="49" fontId="26" fillId="0" borderId="18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49" fontId="26" fillId="0" borderId="16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vertical="top" wrapText="1"/>
    </xf>
    <xf numFmtId="0" fontId="28" fillId="0" borderId="11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1" fillId="0" borderId="17" xfId="52" applyNumberFormat="1" applyFont="1" applyBorder="1" applyAlignment="1">
      <alignment horizontal="center" vertical="center"/>
      <protection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6" sqref="A6:G6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116" t="s">
        <v>54</v>
      </c>
      <c r="E1" s="116"/>
      <c r="F1" s="116"/>
      <c r="G1" s="116"/>
    </row>
    <row r="2" spans="4:7" ht="15" customHeight="1">
      <c r="D2" s="23"/>
      <c r="E2" s="117" t="s">
        <v>55</v>
      </c>
      <c r="F2" s="117"/>
      <c r="G2" s="117"/>
    </row>
    <row r="3" spans="4:7" ht="13.5" customHeight="1">
      <c r="D3" s="25"/>
      <c r="E3" s="25"/>
      <c r="F3" s="25"/>
      <c r="G3" s="25"/>
    </row>
    <row r="4" spans="3:7" s="26" customFormat="1" ht="14.25" customHeight="1">
      <c r="C4" s="118" t="s">
        <v>18</v>
      </c>
      <c r="D4" s="118"/>
      <c r="E4" s="118"/>
      <c r="F4" s="118"/>
      <c r="G4" s="28"/>
    </row>
    <row r="5" spans="3:7" s="26" customFormat="1" ht="14.25" customHeight="1">
      <c r="C5" s="27"/>
      <c r="D5" s="27"/>
      <c r="E5" s="27"/>
      <c r="F5" s="27"/>
      <c r="G5" s="28"/>
    </row>
    <row r="6" spans="1:7" s="26" customFormat="1" ht="24" customHeight="1">
      <c r="A6" s="110" t="s">
        <v>58</v>
      </c>
      <c r="B6" s="110"/>
      <c r="C6" s="110"/>
      <c r="D6" s="110"/>
      <c r="E6" s="110"/>
      <c r="F6" s="110"/>
      <c r="G6" s="110"/>
    </row>
    <row r="7" spans="1:7" s="26" customFormat="1" ht="24" customHeight="1">
      <c r="A7" s="29" t="s">
        <v>19</v>
      </c>
      <c r="B7" s="29"/>
      <c r="C7" s="30"/>
      <c r="D7" s="30"/>
      <c r="E7" s="30"/>
      <c r="F7" s="30"/>
      <c r="G7" s="30"/>
    </row>
    <row r="8" spans="1:7" s="3" customFormat="1" ht="13.5" customHeight="1">
      <c r="A8" s="111" t="s">
        <v>0</v>
      </c>
      <c r="B8" s="111" t="s">
        <v>20</v>
      </c>
      <c r="C8" s="111" t="s">
        <v>9</v>
      </c>
      <c r="D8" s="111" t="s">
        <v>21</v>
      </c>
      <c r="E8" s="111" t="s">
        <v>1</v>
      </c>
      <c r="F8" s="111"/>
      <c r="G8" s="111"/>
    </row>
    <row r="9" spans="1:7" s="3" customFormat="1" ht="8.25" customHeight="1">
      <c r="A9" s="111"/>
      <c r="B9" s="111"/>
      <c r="C9" s="111"/>
      <c r="D9" s="111"/>
      <c r="E9" s="111"/>
      <c r="F9" s="111"/>
      <c r="G9" s="111"/>
    </row>
    <row r="10" spans="1:7" s="3" customFormat="1" ht="16.5" customHeight="1">
      <c r="A10" s="2"/>
      <c r="B10" s="31"/>
      <c r="C10" s="31"/>
      <c r="D10" s="31"/>
      <c r="E10" s="32" t="s">
        <v>2</v>
      </c>
      <c r="F10" s="33" t="s">
        <v>10</v>
      </c>
      <c r="G10" s="32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112">
        <v>3</v>
      </c>
      <c r="F11" s="113"/>
      <c r="G11" s="114"/>
    </row>
    <row r="12" spans="1:7" ht="21.75" customHeight="1">
      <c r="A12" s="46">
        <v>852</v>
      </c>
      <c r="B12" s="46"/>
      <c r="C12" s="46"/>
      <c r="D12" s="47" t="s">
        <v>23</v>
      </c>
      <c r="E12" s="34">
        <v>3370900</v>
      </c>
      <c r="F12" s="34">
        <f>F13</f>
        <v>721</v>
      </c>
      <c r="G12" s="35">
        <f>E12+F12</f>
        <v>3371621</v>
      </c>
    </row>
    <row r="13" spans="1:7" ht="18.75" customHeight="1">
      <c r="A13" s="46"/>
      <c r="B13" s="37" t="s">
        <v>56</v>
      </c>
      <c r="C13" s="42"/>
      <c r="D13" s="44" t="s">
        <v>31</v>
      </c>
      <c r="E13" s="36">
        <v>28600</v>
      </c>
      <c r="F13" s="36">
        <f>F14</f>
        <v>721</v>
      </c>
      <c r="G13" s="4">
        <f>E13+F13</f>
        <v>29321</v>
      </c>
    </row>
    <row r="14" spans="1:7" ht="39.75" customHeight="1">
      <c r="A14" s="46"/>
      <c r="B14" s="37"/>
      <c r="C14" s="42" t="s">
        <v>29</v>
      </c>
      <c r="D14" s="45" t="s">
        <v>28</v>
      </c>
      <c r="E14" s="36">
        <v>13100</v>
      </c>
      <c r="F14" s="36">
        <v>721</v>
      </c>
      <c r="G14" s="4">
        <f>E14+F14</f>
        <v>13821</v>
      </c>
    </row>
    <row r="15" spans="1:7" ht="19.5" customHeight="1">
      <c r="A15" s="38"/>
      <c r="B15" s="38"/>
      <c r="C15" s="38"/>
      <c r="D15" s="39" t="s">
        <v>22</v>
      </c>
      <c r="E15" s="40">
        <v>32250030.4</v>
      </c>
      <c r="F15" s="41">
        <f>F12</f>
        <v>721</v>
      </c>
      <c r="G15" s="41">
        <f>E15+F15</f>
        <v>32250751.4</v>
      </c>
    </row>
    <row r="16" spans="1:7" ht="19.5" customHeight="1">
      <c r="A16" s="109" t="s">
        <v>4</v>
      </c>
      <c r="B16" s="109"/>
      <c r="C16" s="109"/>
      <c r="D16" s="1"/>
      <c r="E16" s="1"/>
      <c r="F16" s="1"/>
      <c r="G16" s="1"/>
    </row>
    <row r="17" spans="1:11" ht="37.5" customHeight="1">
      <c r="A17" s="115" t="s">
        <v>57</v>
      </c>
      <c r="B17" s="115"/>
      <c r="C17" s="115"/>
      <c r="D17" s="115"/>
      <c r="E17" s="115"/>
      <c r="F17" s="115"/>
      <c r="G17" s="115"/>
      <c r="H17" s="22"/>
      <c r="I17" s="22"/>
      <c r="J17" s="22"/>
      <c r="K17" s="22"/>
    </row>
    <row r="18" spans="4:7" ht="18.75" customHeight="1">
      <c r="D18" s="1"/>
      <c r="E18" s="1"/>
      <c r="F18" s="109" t="s">
        <v>7</v>
      </c>
      <c r="G18" s="109"/>
    </row>
    <row r="19" spans="4:7" ht="12.75">
      <c r="D19" s="1"/>
      <c r="E19" s="1"/>
      <c r="F19" s="1"/>
      <c r="G19" s="1"/>
    </row>
    <row r="20" spans="4:7" ht="12.75">
      <c r="D20" s="1"/>
      <c r="E20" s="1"/>
      <c r="F20" s="109" t="s">
        <v>8</v>
      </c>
      <c r="G20" s="109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D8:D9"/>
    <mergeCell ref="D1:G1"/>
    <mergeCell ref="E2:G2"/>
    <mergeCell ref="C4:F4"/>
    <mergeCell ref="F18:G18"/>
    <mergeCell ref="F20:G20"/>
    <mergeCell ref="A6:G6"/>
    <mergeCell ref="E8:G9"/>
    <mergeCell ref="E11:G11"/>
    <mergeCell ref="A16:C16"/>
    <mergeCell ref="A8:A9"/>
    <mergeCell ref="B8:B9"/>
    <mergeCell ref="C8:C9"/>
    <mergeCell ref="A17:G17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59"/>
  <sheetViews>
    <sheetView workbookViewId="0" topLeftCell="A1">
      <selection activeCell="D54" sqref="D53:D5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117" t="s">
        <v>59</v>
      </c>
      <c r="F1" s="117"/>
      <c r="G1" s="117"/>
      <c r="H1" s="117"/>
    </row>
    <row r="2" spans="5:8" ht="18" customHeight="1">
      <c r="E2" s="125" t="s">
        <v>60</v>
      </c>
      <c r="F2" s="125"/>
      <c r="G2" s="125"/>
      <c r="H2" s="125"/>
    </row>
    <row r="3" spans="1:14" s="7" customFormat="1" ht="21.75" customHeight="1">
      <c r="A3" s="126" t="s">
        <v>15</v>
      </c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110" t="s">
        <v>61</v>
      </c>
      <c r="B5" s="110"/>
      <c r="C5" s="110"/>
      <c r="D5" s="110"/>
      <c r="E5" s="110"/>
      <c r="F5" s="110"/>
      <c r="G5" s="110"/>
      <c r="H5" s="8"/>
      <c r="I5" s="8"/>
      <c r="J5" s="8"/>
      <c r="K5" s="8"/>
      <c r="L5" s="8"/>
      <c r="M5" s="8"/>
      <c r="N5" s="8"/>
    </row>
    <row r="6" spans="1:14" ht="21" customHeight="1">
      <c r="A6" s="103" t="s">
        <v>16</v>
      </c>
      <c r="B6" s="103"/>
      <c r="C6" s="103"/>
      <c r="D6" s="103"/>
      <c r="E6" s="21"/>
      <c r="F6" s="21"/>
      <c r="G6" s="21"/>
      <c r="H6" s="21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101" t="s">
        <v>9</v>
      </c>
      <c r="D7" s="11"/>
      <c r="E7" s="111" t="s">
        <v>11</v>
      </c>
      <c r="F7" s="111"/>
      <c r="G7" s="111"/>
      <c r="H7" s="111"/>
    </row>
    <row r="8" spans="1:8" s="3" customFormat="1" ht="16.5" customHeight="1">
      <c r="A8" s="18" t="s">
        <v>0</v>
      </c>
      <c r="B8" s="18" t="s">
        <v>5</v>
      </c>
      <c r="C8" s="102"/>
      <c r="D8" s="18" t="s">
        <v>6</v>
      </c>
      <c r="E8" s="111" t="s">
        <v>1</v>
      </c>
      <c r="F8" s="111"/>
      <c r="G8" s="111"/>
      <c r="H8" s="111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112">
        <v>4</v>
      </c>
      <c r="F10" s="113"/>
      <c r="G10" s="113"/>
      <c r="H10" s="114"/>
    </row>
    <row r="11" spans="1:8" ht="21" customHeight="1">
      <c r="A11" s="96">
        <v>600</v>
      </c>
      <c r="B11" s="14"/>
      <c r="C11" s="48"/>
      <c r="D11" s="97" t="s">
        <v>62</v>
      </c>
      <c r="E11" s="13">
        <v>10957989.4</v>
      </c>
      <c r="F11" s="35">
        <f>F12</f>
        <v>10000</v>
      </c>
      <c r="G11" s="35">
        <f>G12</f>
        <v>10000</v>
      </c>
      <c r="H11" s="35">
        <f aca="true" t="shared" si="0" ref="H11:H47">E11-F11+G11</f>
        <v>10957989.4</v>
      </c>
    </row>
    <row r="12" spans="1:8" ht="21" customHeight="1">
      <c r="A12" s="14"/>
      <c r="B12" s="14">
        <v>60016</v>
      </c>
      <c r="C12" s="48"/>
      <c r="D12" s="98" t="s">
        <v>63</v>
      </c>
      <c r="E12" s="16">
        <v>10244489.4</v>
      </c>
      <c r="F12" s="4">
        <f>F13</f>
        <v>10000</v>
      </c>
      <c r="G12" s="4">
        <f>G14</f>
        <v>10000</v>
      </c>
      <c r="H12" s="4">
        <f t="shared" si="0"/>
        <v>10244489.4</v>
      </c>
    </row>
    <row r="13" spans="1:8" ht="21" customHeight="1">
      <c r="A13" s="14"/>
      <c r="B13" s="14"/>
      <c r="C13" s="48">
        <v>4270</v>
      </c>
      <c r="D13" s="98" t="s">
        <v>64</v>
      </c>
      <c r="E13" s="16">
        <v>5263110</v>
      </c>
      <c r="F13" s="4">
        <v>10000</v>
      </c>
      <c r="G13" s="4"/>
      <c r="H13" s="4">
        <f t="shared" si="0"/>
        <v>5253110</v>
      </c>
    </row>
    <row r="14" spans="1:8" ht="18" customHeight="1">
      <c r="A14" s="14"/>
      <c r="B14" s="14"/>
      <c r="C14" s="48">
        <v>4300</v>
      </c>
      <c r="D14" s="66" t="s">
        <v>40</v>
      </c>
      <c r="E14" s="16">
        <v>244900</v>
      </c>
      <c r="F14" s="4"/>
      <c r="G14" s="4">
        <v>10000</v>
      </c>
      <c r="H14" s="4">
        <f t="shared" si="0"/>
        <v>254900</v>
      </c>
    </row>
    <row r="15" spans="1:8" s="89" customFormat="1" ht="18" customHeight="1">
      <c r="A15" s="19">
        <v>750</v>
      </c>
      <c r="B15" s="19"/>
      <c r="C15" s="86"/>
      <c r="D15" s="87" t="s">
        <v>46</v>
      </c>
      <c r="E15" s="13">
        <v>4367859</v>
      </c>
      <c r="F15" s="88">
        <f>F16</f>
        <v>72300</v>
      </c>
      <c r="G15" s="88">
        <f>G16</f>
        <v>72300</v>
      </c>
      <c r="H15" s="4">
        <f t="shared" si="0"/>
        <v>4367859</v>
      </c>
    </row>
    <row r="16" spans="1:8" ht="21.75" customHeight="1">
      <c r="A16" s="14"/>
      <c r="B16" s="14">
        <v>75023</v>
      </c>
      <c r="C16" s="48"/>
      <c r="D16" s="66" t="s">
        <v>47</v>
      </c>
      <c r="E16" s="16">
        <v>4082571</v>
      </c>
      <c r="F16" s="4">
        <f>F18+F19+F20+F21+F24+F26+F27</f>
        <v>72300</v>
      </c>
      <c r="G16" s="4">
        <f>G17+G22+G23+G25</f>
        <v>72300</v>
      </c>
      <c r="H16" s="4">
        <f t="shared" si="0"/>
        <v>4082571</v>
      </c>
    </row>
    <row r="17" spans="1:8" ht="18" customHeight="1">
      <c r="A17" s="14"/>
      <c r="B17" s="14"/>
      <c r="C17" s="48">
        <v>4010</v>
      </c>
      <c r="D17" s="15" t="s">
        <v>41</v>
      </c>
      <c r="E17" s="16">
        <v>2519106</v>
      </c>
      <c r="F17" s="4"/>
      <c r="G17" s="4">
        <v>35000</v>
      </c>
      <c r="H17" s="4">
        <f t="shared" si="0"/>
        <v>2554106</v>
      </c>
    </row>
    <row r="18" spans="1:8" ht="18" customHeight="1">
      <c r="A18" s="14"/>
      <c r="B18" s="14"/>
      <c r="C18" s="48">
        <v>4040</v>
      </c>
      <c r="D18" s="15" t="s">
        <v>43</v>
      </c>
      <c r="E18" s="16">
        <v>193980</v>
      </c>
      <c r="F18" s="4">
        <v>13300</v>
      </c>
      <c r="G18" s="4"/>
      <c r="H18" s="4">
        <f t="shared" si="0"/>
        <v>180680</v>
      </c>
    </row>
    <row r="19" spans="1:8" ht="18" customHeight="1">
      <c r="A19" s="14"/>
      <c r="B19" s="14"/>
      <c r="C19" s="48">
        <v>4170</v>
      </c>
      <c r="D19" s="66" t="s">
        <v>33</v>
      </c>
      <c r="E19" s="16">
        <v>107240</v>
      </c>
      <c r="F19" s="4">
        <v>20000</v>
      </c>
      <c r="G19" s="4"/>
      <c r="H19" s="4">
        <f t="shared" si="0"/>
        <v>87240</v>
      </c>
    </row>
    <row r="20" spans="1:8" ht="19.5" customHeight="1">
      <c r="A20" s="14"/>
      <c r="B20" s="14"/>
      <c r="C20" s="48">
        <v>4210</v>
      </c>
      <c r="D20" s="66" t="s">
        <v>39</v>
      </c>
      <c r="E20" s="16">
        <v>166300</v>
      </c>
      <c r="F20" s="4">
        <v>10000</v>
      </c>
      <c r="G20" s="4"/>
      <c r="H20" s="4">
        <f t="shared" si="0"/>
        <v>156300</v>
      </c>
    </row>
    <row r="21" spans="1:8" ht="20.25" customHeight="1">
      <c r="A21" s="14"/>
      <c r="B21" s="14"/>
      <c r="C21" s="48">
        <v>4270</v>
      </c>
      <c r="D21" s="66" t="s">
        <v>64</v>
      </c>
      <c r="E21" s="16">
        <v>70000</v>
      </c>
      <c r="F21" s="4">
        <v>12000</v>
      </c>
      <c r="G21" s="4"/>
      <c r="H21" s="4">
        <f t="shared" si="0"/>
        <v>58000</v>
      </c>
    </row>
    <row r="22" spans="1:8" ht="21" customHeight="1">
      <c r="A22" s="14"/>
      <c r="B22" s="14"/>
      <c r="C22" s="48">
        <v>4300</v>
      </c>
      <c r="D22" s="66" t="s">
        <v>40</v>
      </c>
      <c r="E22" s="16">
        <v>196200</v>
      </c>
      <c r="F22" s="4"/>
      <c r="G22" s="4">
        <v>35000</v>
      </c>
      <c r="H22" s="4">
        <f t="shared" si="0"/>
        <v>231200</v>
      </c>
    </row>
    <row r="23" spans="1:8" ht="30.75" customHeight="1">
      <c r="A23" s="14"/>
      <c r="B23" s="14"/>
      <c r="C23" s="48">
        <v>4360</v>
      </c>
      <c r="D23" s="44" t="s">
        <v>65</v>
      </c>
      <c r="E23" s="16">
        <v>12000</v>
      </c>
      <c r="F23" s="4"/>
      <c r="G23" s="4">
        <v>2000</v>
      </c>
      <c r="H23" s="4">
        <f t="shared" si="0"/>
        <v>14000</v>
      </c>
    </row>
    <row r="24" spans="1:8" ht="30" customHeight="1">
      <c r="A24" s="14"/>
      <c r="B24" s="14"/>
      <c r="C24" s="48">
        <v>4370</v>
      </c>
      <c r="D24" s="66" t="s">
        <v>66</v>
      </c>
      <c r="E24" s="16">
        <v>26000</v>
      </c>
      <c r="F24" s="4">
        <v>3000</v>
      </c>
      <c r="G24" s="4"/>
      <c r="H24" s="4">
        <f t="shared" si="0"/>
        <v>23000</v>
      </c>
    </row>
    <row r="25" spans="1:8" ht="21" customHeight="1">
      <c r="A25" s="14"/>
      <c r="B25" s="14"/>
      <c r="C25" s="48">
        <v>4430</v>
      </c>
      <c r="D25" s="15" t="s">
        <v>42</v>
      </c>
      <c r="E25" s="16">
        <v>12000</v>
      </c>
      <c r="F25" s="4"/>
      <c r="G25" s="4">
        <v>300</v>
      </c>
      <c r="H25" s="4">
        <f t="shared" si="0"/>
        <v>12300</v>
      </c>
    </row>
    <row r="26" spans="1:8" ht="27.75" customHeight="1">
      <c r="A26" s="14"/>
      <c r="B26" s="14"/>
      <c r="C26" s="48">
        <v>4740</v>
      </c>
      <c r="D26" s="66" t="s">
        <v>67</v>
      </c>
      <c r="E26" s="16">
        <v>12000</v>
      </c>
      <c r="F26" s="4">
        <v>4000</v>
      </c>
      <c r="G26" s="4"/>
      <c r="H26" s="4">
        <f t="shared" si="0"/>
        <v>8000</v>
      </c>
    </row>
    <row r="27" spans="1:8" ht="27.75" customHeight="1">
      <c r="A27" s="14"/>
      <c r="B27" s="14"/>
      <c r="C27" s="48">
        <v>4750</v>
      </c>
      <c r="D27" s="66" t="s">
        <v>68</v>
      </c>
      <c r="E27" s="16">
        <v>26000</v>
      </c>
      <c r="F27" s="4">
        <v>10000</v>
      </c>
      <c r="G27" s="4"/>
      <c r="H27" s="4">
        <f t="shared" si="0"/>
        <v>16000</v>
      </c>
    </row>
    <row r="28" spans="1:8" ht="27.75" customHeight="1">
      <c r="A28" s="19">
        <v>751</v>
      </c>
      <c r="B28" s="14"/>
      <c r="C28" s="48"/>
      <c r="D28" s="82" t="s">
        <v>69</v>
      </c>
      <c r="E28" s="13">
        <v>64843</v>
      </c>
      <c r="F28" s="35">
        <f>F29</f>
        <v>730.0699999999999</v>
      </c>
      <c r="G28" s="35">
        <f>G29</f>
        <v>730.07</v>
      </c>
      <c r="H28" s="35">
        <f t="shared" si="0"/>
        <v>64843</v>
      </c>
    </row>
    <row r="29" spans="1:8" ht="30" customHeight="1">
      <c r="A29" s="14"/>
      <c r="B29" s="14">
        <v>75109</v>
      </c>
      <c r="C29" s="48"/>
      <c r="D29" s="45" t="s">
        <v>70</v>
      </c>
      <c r="E29" s="16">
        <v>37003</v>
      </c>
      <c r="F29" s="4">
        <f>F30+F31</f>
        <v>730.0699999999999</v>
      </c>
      <c r="G29" s="4">
        <f>G32+G33+G34+G35</f>
        <v>730.07</v>
      </c>
      <c r="H29" s="4">
        <f t="shared" si="0"/>
        <v>37003</v>
      </c>
    </row>
    <row r="30" spans="1:8" ht="22.5" customHeight="1">
      <c r="A30" s="14"/>
      <c r="B30" s="14"/>
      <c r="C30" s="48">
        <v>4210</v>
      </c>
      <c r="D30" s="66" t="s">
        <v>39</v>
      </c>
      <c r="E30" s="16">
        <v>1739.54</v>
      </c>
      <c r="F30" s="4">
        <v>139.17</v>
      </c>
      <c r="G30" s="4"/>
      <c r="H30" s="4">
        <f t="shared" si="0"/>
        <v>1600.37</v>
      </c>
    </row>
    <row r="31" spans="1:8" ht="20.25" customHeight="1">
      <c r="A31" s="14"/>
      <c r="B31" s="14"/>
      <c r="C31" s="48">
        <v>4300</v>
      </c>
      <c r="D31" s="66" t="s">
        <v>40</v>
      </c>
      <c r="E31" s="16">
        <v>2700</v>
      </c>
      <c r="F31" s="4">
        <v>590.9</v>
      </c>
      <c r="G31" s="4"/>
      <c r="H31" s="4">
        <f t="shared" si="0"/>
        <v>2109.1</v>
      </c>
    </row>
    <row r="32" spans="1:8" ht="30" customHeight="1">
      <c r="A32" s="14"/>
      <c r="B32" s="14"/>
      <c r="C32" s="48">
        <v>4370</v>
      </c>
      <c r="D32" s="66" t="s">
        <v>66</v>
      </c>
      <c r="E32" s="16">
        <v>0</v>
      </c>
      <c r="F32" s="4"/>
      <c r="G32" s="4">
        <v>309.04</v>
      </c>
      <c r="H32" s="4">
        <f t="shared" si="0"/>
        <v>309.04</v>
      </c>
    </row>
    <row r="33" spans="1:8" ht="18" customHeight="1">
      <c r="A33" s="14"/>
      <c r="B33" s="14"/>
      <c r="C33" s="48">
        <v>4410</v>
      </c>
      <c r="D33" s="66" t="s">
        <v>71</v>
      </c>
      <c r="E33" s="16">
        <v>350</v>
      </c>
      <c r="F33" s="4"/>
      <c r="G33" s="4">
        <v>79.74</v>
      </c>
      <c r="H33" s="4">
        <f t="shared" si="0"/>
        <v>429.74</v>
      </c>
    </row>
    <row r="34" spans="1:8" ht="30" customHeight="1">
      <c r="A34" s="14"/>
      <c r="B34" s="14"/>
      <c r="C34" s="48">
        <v>4740</v>
      </c>
      <c r="D34" s="66" t="s">
        <v>67</v>
      </c>
      <c r="E34" s="16">
        <v>160</v>
      </c>
      <c r="F34" s="4"/>
      <c r="G34" s="4">
        <v>228.57</v>
      </c>
      <c r="H34" s="4">
        <f t="shared" si="0"/>
        <v>388.57</v>
      </c>
    </row>
    <row r="35" spans="1:8" ht="30" customHeight="1">
      <c r="A35" s="14"/>
      <c r="B35" s="14"/>
      <c r="C35" s="48">
        <v>4750</v>
      </c>
      <c r="D35" s="66" t="s">
        <v>68</v>
      </c>
      <c r="E35" s="16">
        <v>700</v>
      </c>
      <c r="F35" s="4"/>
      <c r="G35" s="4">
        <v>112.72</v>
      </c>
      <c r="H35" s="4">
        <f t="shared" si="0"/>
        <v>812.72</v>
      </c>
    </row>
    <row r="36" spans="1:8" ht="21" customHeight="1">
      <c r="A36" s="19">
        <v>754</v>
      </c>
      <c r="B36" s="14"/>
      <c r="C36" s="48"/>
      <c r="D36" s="99" t="s">
        <v>48</v>
      </c>
      <c r="E36" s="13">
        <v>150063</v>
      </c>
      <c r="F36" s="35">
        <f>F37</f>
        <v>7000</v>
      </c>
      <c r="G36" s="35">
        <f>G37</f>
        <v>11000</v>
      </c>
      <c r="H36" s="35">
        <f t="shared" si="0"/>
        <v>154063</v>
      </c>
    </row>
    <row r="37" spans="1:8" ht="20.25" customHeight="1">
      <c r="A37" s="14"/>
      <c r="B37" s="14">
        <v>75412</v>
      </c>
      <c r="C37" s="48"/>
      <c r="D37" s="15" t="s">
        <v>49</v>
      </c>
      <c r="E37" s="16">
        <v>112663</v>
      </c>
      <c r="F37" s="4">
        <f>F38+F39</f>
        <v>7000</v>
      </c>
      <c r="G37" s="4">
        <f>G38</f>
        <v>11000</v>
      </c>
      <c r="H37" s="4">
        <f t="shared" si="0"/>
        <v>116663</v>
      </c>
    </row>
    <row r="38" spans="1:8" ht="18" customHeight="1">
      <c r="A38" s="14"/>
      <c r="B38" s="14"/>
      <c r="C38" s="48">
        <v>4210</v>
      </c>
      <c r="D38" s="15" t="s">
        <v>39</v>
      </c>
      <c r="E38" s="16">
        <v>38350</v>
      </c>
      <c r="F38" s="4"/>
      <c r="G38" s="4">
        <v>11000</v>
      </c>
      <c r="H38" s="4">
        <f t="shared" si="0"/>
        <v>49350</v>
      </c>
    </row>
    <row r="39" spans="1:8" ht="18" customHeight="1">
      <c r="A39" s="14"/>
      <c r="B39" s="14"/>
      <c r="C39" s="48">
        <v>4270</v>
      </c>
      <c r="D39" s="66" t="s">
        <v>64</v>
      </c>
      <c r="E39" s="16">
        <v>28900</v>
      </c>
      <c r="F39" s="4">
        <v>7000</v>
      </c>
      <c r="G39" s="4"/>
      <c r="H39" s="4">
        <f t="shared" si="0"/>
        <v>21900</v>
      </c>
    </row>
    <row r="40" spans="1:8" ht="19.5" customHeight="1">
      <c r="A40" s="19">
        <v>758</v>
      </c>
      <c r="B40" s="14"/>
      <c r="C40" s="48"/>
      <c r="D40" s="100" t="s">
        <v>51</v>
      </c>
      <c r="E40" s="13">
        <v>147000</v>
      </c>
      <c r="F40" s="35">
        <f>F41</f>
        <v>6850</v>
      </c>
      <c r="G40" s="35"/>
      <c r="H40" s="35">
        <f t="shared" si="0"/>
        <v>140150</v>
      </c>
    </row>
    <row r="41" spans="1:8" ht="18" customHeight="1">
      <c r="A41" s="14"/>
      <c r="B41" s="14">
        <v>75818</v>
      </c>
      <c r="C41" s="48"/>
      <c r="D41" s="15" t="s">
        <v>52</v>
      </c>
      <c r="E41" s="16">
        <v>96000</v>
      </c>
      <c r="F41" s="4">
        <f>F42</f>
        <v>6850</v>
      </c>
      <c r="G41" s="4"/>
      <c r="H41" s="4">
        <f t="shared" si="0"/>
        <v>89150</v>
      </c>
    </row>
    <row r="42" spans="1:8" ht="18" customHeight="1">
      <c r="A42" s="14"/>
      <c r="B42" s="14"/>
      <c r="C42" s="48">
        <v>4810</v>
      </c>
      <c r="D42" s="15" t="s">
        <v>53</v>
      </c>
      <c r="E42" s="16">
        <v>92000</v>
      </c>
      <c r="F42" s="4">
        <v>6850</v>
      </c>
      <c r="G42" s="4"/>
      <c r="H42" s="4">
        <f t="shared" si="0"/>
        <v>85150</v>
      </c>
    </row>
    <row r="43" spans="1:8" s="89" customFormat="1" ht="22.5" customHeight="1">
      <c r="A43" s="19">
        <v>900</v>
      </c>
      <c r="B43" s="19"/>
      <c r="C43" s="86"/>
      <c r="D43" s="108" t="s">
        <v>74</v>
      </c>
      <c r="E43" s="13">
        <v>1631953</v>
      </c>
      <c r="F43" s="88">
        <f>F44</f>
        <v>2000</v>
      </c>
      <c r="G43" s="88">
        <f>G44</f>
        <v>4850</v>
      </c>
      <c r="H43" s="88">
        <f>E43-F43+G43</f>
        <v>1634803</v>
      </c>
    </row>
    <row r="44" spans="1:8" s="92" customFormat="1" ht="18" customHeight="1">
      <c r="A44" s="14"/>
      <c r="B44" s="14">
        <v>90095</v>
      </c>
      <c r="C44" s="48"/>
      <c r="D44" s="43" t="s">
        <v>45</v>
      </c>
      <c r="E44" s="90">
        <v>34206</v>
      </c>
      <c r="F44" s="91">
        <f>F45</f>
        <v>2000</v>
      </c>
      <c r="G44" s="91">
        <f>G45+G46</f>
        <v>4850</v>
      </c>
      <c r="H44" s="93">
        <f>E44-F44+G44</f>
        <v>37056</v>
      </c>
    </row>
    <row r="45" spans="1:8" s="92" customFormat="1" ht="18" customHeight="1">
      <c r="A45" s="14"/>
      <c r="B45" s="14"/>
      <c r="C45" s="48">
        <v>4210</v>
      </c>
      <c r="D45" s="43" t="s">
        <v>39</v>
      </c>
      <c r="E45" s="90">
        <v>2000</v>
      </c>
      <c r="F45" s="91">
        <v>2000</v>
      </c>
      <c r="G45" s="91"/>
      <c r="H45" s="93">
        <f>E45-F45+G45</f>
        <v>0</v>
      </c>
    </row>
    <row r="46" spans="1:8" s="92" customFormat="1" ht="17.25" customHeight="1">
      <c r="A46" s="14"/>
      <c r="B46" s="14"/>
      <c r="C46" s="48">
        <v>4300</v>
      </c>
      <c r="D46" s="94" t="s">
        <v>40</v>
      </c>
      <c r="E46" s="90">
        <v>13000</v>
      </c>
      <c r="F46" s="91"/>
      <c r="G46" s="91">
        <v>4850</v>
      </c>
      <c r="H46" s="93">
        <f>E46-F46+G46</f>
        <v>17850</v>
      </c>
    </row>
    <row r="47" spans="1:8" ht="21.75" customHeight="1">
      <c r="A47" s="121" t="s">
        <v>13</v>
      </c>
      <c r="B47" s="122"/>
      <c r="C47" s="122"/>
      <c r="D47" s="123"/>
      <c r="E47" s="17">
        <v>22255705.4</v>
      </c>
      <c r="F47" s="17">
        <f>F11+F15+F28+F36+F40+F43</f>
        <v>98880.07</v>
      </c>
      <c r="G47" s="17">
        <f>G11+G15+G28+G36+G40+G43</f>
        <v>98880.07</v>
      </c>
      <c r="H47" s="17">
        <f t="shared" si="0"/>
        <v>22255705.4</v>
      </c>
    </row>
    <row r="48" spans="1:8" ht="13.5" customHeight="1">
      <c r="A48" s="124" t="s">
        <v>17</v>
      </c>
      <c r="B48" s="124"/>
      <c r="C48" s="124"/>
      <c r="D48" s="124"/>
      <c r="E48" s="124"/>
      <c r="F48" s="124"/>
      <c r="G48" s="1"/>
      <c r="H48" s="1"/>
    </row>
    <row r="49" spans="1:15" ht="24" customHeight="1">
      <c r="A49" s="115" t="s">
        <v>75</v>
      </c>
      <c r="B49" s="115"/>
      <c r="C49" s="115"/>
      <c r="D49" s="115"/>
      <c r="E49" s="115"/>
      <c r="F49" s="115"/>
      <c r="G49" s="115"/>
      <c r="H49" s="95"/>
      <c r="I49" s="22"/>
      <c r="J49" s="22"/>
      <c r="K49" s="22"/>
      <c r="L49" s="22"/>
      <c r="M49" s="22"/>
      <c r="N49" s="22"/>
      <c r="O49" s="22"/>
    </row>
    <row r="50" spans="1:9" ht="19.5" customHeight="1">
      <c r="A50" s="20"/>
      <c r="B50" s="20"/>
      <c r="C50" s="20"/>
      <c r="D50" s="20"/>
      <c r="E50" s="20"/>
      <c r="F50" s="20"/>
      <c r="G50" s="119" t="s">
        <v>7</v>
      </c>
      <c r="H50" s="119"/>
      <c r="I50" s="20"/>
    </row>
    <row r="51" spans="1:8" ht="18.75" customHeight="1">
      <c r="A51" s="7"/>
      <c r="D51" s="1"/>
      <c r="E51" s="1"/>
      <c r="F51" s="1"/>
      <c r="G51" s="120" t="s">
        <v>8</v>
      </c>
      <c r="H51" s="120"/>
    </row>
    <row r="52" spans="1:8" ht="12.75">
      <c r="A52" s="7"/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  <row r="58" spans="4:8" ht="12.75">
      <c r="D58" s="1"/>
      <c r="E58" s="1"/>
      <c r="F58" s="1"/>
      <c r="G58" s="1"/>
      <c r="H58" s="1"/>
    </row>
    <row r="59" spans="4:8" ht="12.75">
      <c r="D59" s="1"/>
      <c r="E59" s="1"/>
      <c r="F59" s="1"/>
      <c r="G59" s="1"/>
      <c r="H59" s="1"/>
    </row>
  </sheetData>
  <mergeCells count="14">
    <mergeCell ref="E10:H10"/>
    <mergeCell ref="E1:H1"/>
    <mergeCell ref="E2:H2"/>
    <mergeCell ref="A3:H3"/>
    <mergeCell ref="C7:C8"/>
    <mergeCell ref="E7:H7"/>
    <mergeCell ref="E8:H8"/>
    <mergeCell ref="A6:D6"/>
    <mergeCell ref="A5:G5"/>
    <mergeCell ref="G50:H50"/>
    <mergeCell ref="G51:H51"/>
    <mergeCell ref="A47:D47"/>
    <mergeCell ref="A48:F48"/>
    <mergeCell ref="A49:G49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5" sqref="A5:H5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68"/>
      <c r="B2" s="69"/>
      <c r="C2" s="69"/>
      <c r="D2" s="117" t="s">
        <v>76</v>
      </c>
      <c r="E2" s="117"/>
      <c r="F2" s="117"/>
      <c r="G2" s="117"/>
      <c r="H2" s="117"/>
    </row>
    <row r="3" spans="1:9" ht="17.25" customHeight="1">
      <c r="A3" s="68"/>
      <c r="B3" s="69"/>
      <c r="C3" s="69"/>
      <c r="D3" s="125" t="s">
        <v>77</v>
      </c>
      <c r="E3" s="125"/>
      <c r="F3" s="125"/>
      <c r="G3" s="125"/>
      <c r="H3" s="125"/>
      <c r="I3" s="70"/>
    </row>
    <row r="4" spans="1:8" ht="12" customHeight="1">
      <c r="A4" s="68"/>
      <c r="B4" s="69"/>
      <c r="C4" s="69"/>
      <c r="D4" s="69"/>
      <c r="E4" s="69"/>
      <c r="F4" s="69"/>
      <c r="G4" s="69"/>
      <c r="H4" s="69"/>
    </row>
    <row r="5" spans="1:8" ht="24" customHeight="1">
      <c r="A5" s="104" t="s">
        <v>87</v>
      </c>
      <c r="B5" s="104"/>
      <c r="C5" s="104"/>
      <c r="D5" s="104"/>
      <c r="E5" s="104"/>
      <c r="F5" s="104"/>
      <c r="G5" s="104"/>
      <c r="H5" s="104"/>
    </row>
    <row r="6" spans="1:8" ht="12" customHeight="1">
      <c r="A6" s="49"/>
      <c r="B6" s="49"/>
      <c r="C6" s="49"/>
      <c r="D6" s="49"/>
      <c r="E6" s="49"/>
      <c r="F6" s="49"/>
      <c r="G6" s="49"/>
      <c r="H6" s="49"/>
    </row>
    <row r="7" spans="1:8" ht="29.25" customHeight="1">
      <c r="A7" s="110" t="s">
        <v>61</v>
      </c>
      <c r="B7" s="110"/>
      <c r="C7" s="110"/>
      <c r="D7" s="110"/>
      <c r="E7" s="110"/>
      <c r="F7" s="110"/>
      <c r="G7" s="110"/>
      <c r="H7" s="49"/>
    </row>
    <row r="8" spans="1:8" ht="18.75" customHeight="1">
      <c r="A8" s="129" t="s">
        <v>34</v>
      </c>
      <c r="B8" s="129"/>
      <c r="C8" s="129"/>
      <c r="D8" s="49"/>
      <c r="E8" s="49"/>
      <c r="F8" s="49"/>
      <c r="G8" s="49"/>
      <c r="H8" s="49"/>
    </row>
    <row r="9" spans="1:8" s="71" customFormat="1" ht="20.25" customHeight="1">
      <c r="A9" s="105" t="s">
        <v>0</v>
      </c>
      <c r="B9" s="105" t="s">
        <v>5</v>
      </c>
      <c r="C9" s="105" t="s">
        <v>9</v>
      </c>
      <c r="D9" s="105" t="s">
        <v>6</v>
      </c>
      <c r="E9" s="133" t="s">
        <v>1</v>
      </c>
      <c r="F9" s="133"/>
      <c r="G9" s="133"/>
      <c r="H9" s="133"/>
    </row>
    <row r="10" spans="1:8" s="71" customFormat="1" ht="21.75" customHeight="1">
      <c r="A10" s="105"/>
      <c r="B10" s="105"/>
      <c r="C10" s="105"/>
      <c r="D10" s="105"/>
      <c r="E10" s="72" t="s">
        <v>2</v>
      </c>
      <c r="F10" s="72" t="s">
        <v>14</v>
      </c>
      <c r="G10" s="72" t="s">
        <v>10</v>
      </c>
      <c r="H10" s="72" t="s">
        <v>3</v>
      </c>
    </row>
    <row r="11" spans="1:8" s="74" customFormat="1" ht="14.25" customHeight="1">
      <c r="A11" s="73">
        <v>1</v>
      </c>
      <c r="B11" s="73">
        <v>2</v>
      </c>
      <c r="C11" s="73"/>
      <c r="D11" s="73">
        <v>3</v>
      </c>
      <c r="E11" s="130">
        <v>4</v>
      </c>
      <c r="F11" s="131"/>
      <c r="G11" s="131"/>
      <c r="H11" s="132"/>
    </row>
    <row r="12" spans="1:8" s="77" customFormat="1" ht="21" customHeight="1">
      <c r="A12" s="51">
        <v>801</v>
      </c>
      <c r="B12" s="19"/>
      <c r="C12" s="19"/>
      <c r="D12" s="75" t="s">
        <v>35</v>
      </c>
      <c r="E12" s="76">
        <v>6022614</v>
      </c>
      <c r="F12" s="76">
        <f>F13+F17+F20</f>
        <v>16000</v>
      </c>
      <c r="G12" s="76">
        <f>G13+G17+G20</f>
        <v>16000</v>
      </c>
      <c r="H12" s="76">
        <f>E12-F12+G12</f>
        <v>6022614</v>
      </c>
    </row>
    <row r="13" spans="1:8" s="77" customFormat="1" ht="21" customHeight="1">
      <c r="A13" s="84"/>
      <c r="B13" s="14">
        <v>80101</v>
      </c>
      <c r="C13" s="14"/>
      <c r="D13" s="44" t="s">
        <v>36</v>
      </c>
      <c r="E13" s="78">
        <v>3086244</v>
      </c>
      <c r="F13" s="78">
        <f>F15</f>
        <v>13000</v>
      </c>
      <c r="G13" s="78">
        <f>G14+G16</f>
        <v>10000</v>
      </c>
      <c r="H13" s="78">
        <f>E13-F13+G13</f>
        <v>3083244</v>
      </c>
    </row>
    <row r="14" spans="1:8" s="77" customFormat="1" ht="21" customHeight="1">
      <c r="A14" s="84"/>
      <c r="B14" s="14"/>
      <c r="C14" s="48">
        <v>4210</v>
      </c>
      <c r="D14" s="15" t="s">
        <v>39</v>
      </c>
      <c r="E14" s="78">
        <v>60000</v>
      </c>
      <c r="F14" s="78"/>
      <c r="G14" s="78">
        <v>5000</v>
      </c>
      <c r="H14" s="78">
        <f aca="true" t="shared" si="0" ref="H14:H19">E14-F14+G14</f>
        <v>65000</v>
      </c>
    </row>
    <row r="15" spans="1:8" s="77" customFormat="1" ht="21" customHeight="1">
      <c r="A15" s="84"/>
      <c r="B15" s="14"/>
      <c r="C15" s="48">
        <v>4260</v>
      </c>
      <c r="D15" s="15" t="s">
        <v>50</v>
      </c>
      <c r="E15" s="78">
        <v>200000</v>
      </c>
      <c r="F15" s="78">
        <v>13000</v>
      </c>
      <c r="G15" s="78"/>
      <c r="H15" s="78">
        <f t="shared" si="0"/>
        <v>187000</v>
      </c>
    </row>
    <row r="16" spans="1:8" s="77" customFormat="1" ht="21" customHeight="1">
      <c r="A16" s="84"/>
      <c r="B16" s="14"/>
      <c r="C16" s="48">
        <v>4300</v>
      </c>
      <c r="D16" s="15" t="s">
        <v>40</v>
      </c>
      <c r="E16" s="78">
        <v>86415</v>
      </c>
      <c r="F16" s="78"/>
      <c r="G16" s="78">
        <v>5000</v>
      </c>
      <c r="H16" s="78">
        <f t="shared" si="0"/>
        <v>91415</v>
      </c>
    </row>
    <row r="17" spans="1:8" s="77" customFormat="1" ht="21" customHeight="1">
      <c r="A17" s="84"/>
      <c r="B17" s="14">
        <v>80104</v>
      </c>
      <c r="C17" s="48"/>
      <c r="D17" s="15" t="s">
        <v>72</v>
      </c>
      <c r="E17" s="78">
        <v>836454</v>
      </c>
      <c r="F17" s="78">
        <f>F19</f>
        <v>3000</v>
      </c>
      <c r="G17" s="78">
        <f>G18</f>
        <v>3000</v>
      </c>
      <c r="H17" s="78">
        <f t="shared" si="0"/>
        <v>836454</v>
      </c>
    </row>
    <row r="18" spans="1:8" s="77" customFormat="1" ht="21" customHeight="1">
      <c r="A18" s="84"/>
      <c r="B18" s="14"/>
      <c r="C18" s="48">
        <v>4220</v>
      </c>
      <c r="D18" s="15" t="s">
        <v>73</v>
      </c>
      <c r="E18" s="78">
        <v>39000</v>
      </c>
      <c r="F18" s="78"/>
      <c r="G18" s="78">
        <v>3000</v>
      </c>
      <c r="H18" s="78">
        <f t="shared" si="0"/>
        <v>42000</v>
      </c>
    </row>
    <row r="19" spans="1:8" s="77" customFormat="1" ht="21" customHeight="1">
      <c r="A19" s="84"/>
      <c r="B19" s="14"/>
      <c r="C19" s="48">
        <v>4260</v>
      </c>
      <c r="D19" s="15" t="s">
        <v>50</v>
      </c>
      <c r="E19" s="78">
        <v>21400</v>
      </c>
      <c r="F19" s="78">
        <v>3000</v>
      </c>
      <c r="G19" s="78"/>
      <c r="H19" s="78">
        <f t="shared" si="0"/>
        <v>18400</v>
      </c>
    </row>
    <row r="20" spans="1:8" s="77" customFormat="1" ht="18.75" customHeight="1">
      <c r="A20" s="84"/>
      <c r="B20" s="14">
        <v>80110</v>
      </c>
      <c r="C20" s="14"/>
      <c r="D20" s="85" t="s">
        <v>78</v>
      </c>
      <c r="E20" s="78">
        <v>1822401</v>
      </c>
      <c r="F20" s="78"/>
      <c r="G20" s="78">
        <f>G21</f>
        <v>3000</v>
      </c>
      <c r="H20" s="78">
        <f>E20-F20+G20</f>
        <v>1825401</v>
      </c>
    </row>
    <row r="21" spans="1:8" s="77" customFormat="1" ht="17.25" customHeight="1">
      <c r="A21" s="84"/>
      <c r="B21" s="14"/>
      <c r="C21" s="14">
        <v>4210</v>
      </c>
      <c r="D21" s="85" t="s">
        <v>39</v>
      </c>
      <c r="E21" s="78">
        <v>33880</v>
      </c>
      <c r="F21" s="78"/>
      <c r="G21" s="78">
        <v>3000</v>
      </c>
      <c r="H21" s="78">
        <f>E21-F21+G21</f>
        <v>36880</v>
      </c>
    </row>
    <row r="22" spans="1:8" s="79" customFormat="1" ht="23.25" customHeight="1">
      <c r="A22" s="106" t="s">
        <v>25</v>
      </c>
      <c r="B22" s="107"/>
      <c r="C22" s="107"/>
      <c r="D22" s="127"/>
      <c r="E22" s="76">
        <v>6208239</v>
      </c>
      <c r="F22" s="76">
        <f>F12</f>
        <v>16000</v>
      </c>
      <c r="G22" s="76">
        <f>G12</f>
        <v>16000</v>
      </c>
      <c r="H22" s="76">
        <f>E22-F22+G22</f>
        <v>6208239</v>
      </c>
    </row>
    <row r="23" spans="1:8" ht="13.5" customHeight="1">
      <c r="A23" s="1" t="s">
        <v>4</v>
      </c>
      <c r="E23" s="80"/>
      <c r="F23" s="80"/>
      <c r="G23" s="80"/>
      <c r="H23" s="80"/>
    </row>
    <row r="24" spans="1:8" s="81" customFormat="1" ht="37.5" customHeight="1">
      <c r="A24" s="128" t="s">
        <v>79</v>
      </c>
      <c r="B24" s="128"/>
      <c r="C24" s="128"/>
      <c r="D24" s="128"/>
      <c r="E24" s="128"/>
      <c r="F24" s="128"/>
      <c r="G24" s="128"/>
      <c r="H24" s="128"/>
    </row>
    <row r="25" spans="7:8" ht="12.75">
      <c r="G25" s="109" t="s">
        <v>7</v>
      </c>
      <c r="H25" s="109"/>
    </row>
    <row r="26" spans="7:8" ht="15.75" customHeight="1">
      <c r="G26" s="109" t="s">
        <v>8</v>
      </c>
      <c r="H26" s="109"/>
    </row>
    <row r="27" spans="7:8" ht="30" customHeight="1">
      <c r="G27" s="109"/>
      <c r="H27" s="109"/>
    </row>
  </sheetData>
  <mergeCells count="15">
    <mergeCell ref="G25:H25"/>
    <mergeCell ref="G26:H27"/>
    <mergeCell ref="E11:H11"/>
    <mergeCell ref="E9:H9"/>
    <mergeCell ref="A22:D22"/>
    <mergeCell ref="A24:H24"/>
    <mergeCell ref="A7:G7"/>
    <mergeCell ref="A8:C8"/>
    <mergeCell ref="A9:A10"/>
    <mergeCell ref="D2:H2"/>
    <mergeCell ref="D3:H3"/>
    <mergeCell ref="A5:H5"/>
    <mergeCell ref="B9:B10"/>
    <mergeCell ref="C9:C10"/>
    <mergeCell ref="D9:D10"/>
  </mergeCells>
  <printOptions/>
  <pageMargins left="0.65" right="0.23" top="0.49" bottom="0.55" header="0.3" footer="0.39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N27"/>
  <sheetViews>
    <sheetView workbookViewId="0" topLeftCell="A1">
      <selection activeCell="J11" sqref="J11"/>
    </sheetView>
  </sheetViews>
  <sheetFormatPr defaultColWidth="9.140625" defaultRowHeight="12.75"/>
  <cols>
    <col min="1" max="1" width="9.421875" style="64" customWidth="1"/>
    <col min="2" max="2" width="11.421875" style="64" customWidth="1"/>
    <col min="3" max="3" width="7.140625" style="64" customWidth="1"/>
    <col min="4" max="4" width="39.7109375" style="64" customWidth="1"/>
    <col min="5" max="5" width="16.28125" style="64" customWidth="1"/>
    <col min="6" max="6" width="16.7109375" style="64" customWidth="1"/>
    <col min="7" max="7" width="15.57421875" style="64" customWidth="1"/>
    <col min="8" max="8" width="20.00390625" style="64" customWidth="1"/>
    <col min="9" max="16384" width="9.140625" style="55" customWidth="1"/>
  </cols>
  <sheetData>
    <row r="1" spans="1:8" ht="17.25" customHeight="1">
      <c r="A1" s="53"/>
      <c r="B1" s="54"/>
      <c r="C1" s="54"/>
      <c r="D1" s="134" t="s">
        <v>80</v>
      </c>
      <c r="E1" s="134"/>
      <c r="F1" s="134"/>
      <c r="G1" s="134"/>
      <c r="H1" s="134"/>
    </row>
    <row r="2" spans="1:9" ht="17.25" customHeight="1">
      <c r="A2" s="53"/>
      <c r="B2" s="54"/>
      <c r="C2" s="54"/>
      <c r="D2" s="135" t="s">
        <v>81</v>
      </c>
      <c r="E2" s="135"/>
      <c r="F2" s="135"/>
      <c r="G2" s="135"/>
      <c r="H2" s="135"/>
      <c r="I2" s="56"/>
    </row>
    <row r="3" spans="1:8" ht="12" customHeight="1">
      <c r="A3" s="53"/>
      <c r="B3" s="54"/>
      <c r="C3" s="54"/>
      <c r="D3" s="54"/>
      <c r="E3" s="54"/>
      <c r="F3" s="54"/>
      <c r="G3" s="54"/>
      <c r="H3" s="54"/>
    </row>
    <row r="4" spans="1:14" ht="14.25" customHeight="1">
      <c r="A4" s="104" t="s">
        <v>26</v>
      </c>
      <c r="B4" s="104"/>
      <c r="C4" s="104"/>
      <c r="D4" s="104"/>
      <c r="E4" s="104"/>
      <c r="F4" s="104"/>
      <c r="G4" s="104"/>
      <c r="H4" s="104"/>
      <c r="I4" s="50"/>
      <c r="J4" s="50"/>
      <c r="K4" s="50"/>
      <c r="L4" s="50"/>
      <c r="M4" s="50"/>
      <c r="N4" s="50"/>
    </row>
    <row r="5" spans="1:8" ht="6.75" customHeight="1">
      <c r="A5" s="49"/>
      <c r="B5" s="49"/>
      <c r="C5" s="49"/>
      <c r="D5" s="49"/>
      <c r="E5" s="49"/>
      <c r="F5" s="49"/>
      <c r="G5" s="49"/>
      <c r="H5" s="49"/>
    </row>
    <row r="6" spans="1:8" ht="18.75" customHeight="1">
      <c r="A6" s="110" t="s">
        <v>82</v>
      </c>
      <c r="B6" s="110"/>
      <c r="C6" s="110"/>
      <c r="D6" s="110"/>
      <c r="E6" s="110"/>
      <c r="F6" s="110"/>
      <c r="G6" s="110"/>
      <c r="H6" s="49"/>
    </row>
    <row r="7" spans="1:8" ht="16.5" customHeight="1">
      <c r="A7" s="129" t="s">
        <v>16</v>
      </c>
      <c r="B7" s="129"/>
      <c r="C7" s="24"/>
      <c r="D7" s="24"/>
      <c r="E7" s="24"/>
      <c r="F7" s="24"/>
      <c r="G7" s="24"/>
      <c r="H7" s="49"/>
    </row>
    <row r="8" spans="1:8" s="57" customFormat="1" ht="14.25" customHeight="1">
      <c r="A8" s="136" t="s">
        <v>0</v>
      </c>
      <c r="B8" s="136" t="s">
        <v>5</v>
      </c>
      <c r="C8" s="136" t="s">
        <v>9</v>
      </c>
      <c r="D8" s="136" t="s">
        <v>6</v>
      </c>
      <c r="E8" s="136" t="s">
        <v>1</v>
      </c>
      <c r="F8" s="136"/>
      <c r="G8" s="136"/>
      <c r="H8" s="136"/>
    </row>
    <row r="9" spans="1:8" s="57" customFormat="1" ht="18" customHeight="1">
      <c r="A9" s="136"/>
      <c r="B9" s="136"/>
      <c r="C9" s="136"/>
      <c r="D9" s="136"/>
      <c r="E9" s="58" t="s">
        <v>2</v>
      </c>
      <c r="F9" s="58" t="s">
        <v>14</v>
      </c>
      <c r="G9" s="58" t="s">
        <v>10</v>
      </c>
      <c r="H9" s="58" t="s">
        <v>3</v>
      </c>
    </row>
    <row r="10" spans="1:8" s="60" customFormat="1" ht="14.25" customHeight="1">
      <c r="A10" s="59">
        <v>1</v>
      </c>
      <c r="B10" s="59">
        <v>2</v>
      </c>
      <c r="C10" s="59"/>
      <c r="D10" s="59">
        <v>3</v>
      </c>
      <c r="E10" s="141">
        <v>4</v>
      </c>
      <c r="F10" s="142"/>
      <c r="G10" s="142"/>
      <c r="H10" s="143"/>
    </row>
    <row r="11" spans="1:8" s="60" customFormat="1" ht="21" customHeight="1">
      <c r="A11" s="51">
        <v>852</v>
      </c>
      <c r="B11" s="19"/>
      <c r="C11" s="19"/>
      <c r="D11" s="47" t="s">
        <v>23</v>
      </c>
      <c r="E11" s="61">
        <v>4844342</v>
      </c>
      <c r="F11" s="61">
        <f>F12+F14+F18</f>
        <v>35100</v>
      </c>
      <c r="G11" s="61">
        <f>G12+G14+G18</f>
        <v>35821</v>
      </c>
      <c r="H11" s="61">
        <f>E11-F11+G11</f>
        <v>4845063</v>
      </c>
    </row>
    <row r="12" spans="1:8" s="60" customFormat="1" ht="56.25" customHeight="1">
      <c r="A12" s="84"/>
      <c r="B12" s="14">
        <v>85213</v>
      </c>
      <c r="C12" s="14"/>
      <c r="D12" s="44" t="s">
        <v>83</v>
      </c>
      <c r="E12" s="62">
        <v>28600</v>
      </c>
      <c r="F12" s="62"/>
      <c r="G12" s="62">
        <f>G13</f>
        <v>721</v>
      </c>
      <c r="H12" s="62">
        <f>E12-F12+G12</f>
        <v>29321</v>
      </c>
    </row>
    <row r="13" spans="1:8" s="60" customFormat="1" ht="21" customHeight="1">
      <c r="A13" s="84"/>
      <c r="B13" s="14"/>
      <c r="C13" s="14">
        <v>4130</v>
      </c>
      <c r="D13" s="85" t="s">
        <v>84</v>
      </c>
      <c r="E13" s="62">
        <v>28600</v>
      </c>
      <c r="F13" s="62"/>
      <c r="G13" s="62">
        <v>721</v>
      </c>
      <c r="H13" s="62">
        <f>E13-F13+G13</f>
        <v>29321</v>
      </c>
    </row>
    <row r="14" spans="1:8" s="60" customFormat="1" ht="21.75" customHeight="1">
      <c r="A14" s="59"/>
      <c r="B14" s="52" t="s">
        <v>37</v>
      </c>
      <c r="C14" s="52"/>
      <c r="D14" s="44" t="s">
        <v>38</v>
      </c>
      <c r="E14" s="62">
        <v>729932</v>
      </c>
      <c r="F14" s="62"/>
      <c r="G14" s="62">
        <f>G15+G16+G17</f>
        <v>35100</v>
      </c>
      <c r="H14" s="62">
        <f aca="true" t="shared" si="0" ref="H14:H21">E14-F14+G14</f>
        <v>765032</v>
      </c>
    </row>
    <row r="15" spans="1:8" s="60" customFormat="1" ht="20.25" customHeight="1">
      <c r="A15" s="59"/>
      <c r="B15" s="52"/>
      <c r="C15" s="52" t="s">
        <v>24</v>
      </c>
      <c r="D15" s="44" t="s">
        <v>41</v>
      </c>
      <c r="E15" s="62">
        <v>514393</v>
      </c>
      <c r="F15" s="62"/>
      <c r="G15" s="62">
        <v>28000</v>
      </c>
      <c r="H15" s="62">
        <f t="shared" si="0"/>
        <v>542393</v>
      </c>
    </row>
    <row r="16" spans="1:8" s="60" customFormat="1" ht="18.75" customHeight="1">
      <c r="A16" s="59"/>
      <c r="B16" s="52"/>
      <c r="C16" s="52" t="s">
        <v>44</v>
      </c>
      <c r="D16" s="83" t="s">
        <v>32</v>
      </c>
      <c r="E16" s="62">
        <v>81235</v>
      </c>
      <c r="F16" s="62"/>
      <c r="G16" s="62">
        <v>3100</v>
      </c>
      <c r="H16" s="62">
        <f t="shared" si="0"/>
        <v>84335</v>
      </c>
    </row>
    <row r="17" spans="1:8" s="60" customFormat="1" ht="21" customHeight="1">
      <c r="A17" s="59"/>
      <c r="B17" s="52"/>
      <c r="C17" s="52" t="s">
        <v>85</v>
      </c>
      <c r="D17" s="67" t="s">
        <v>27</v>
      </c>
      <c r="E17" s="62">
        <v>44000</v>
      </c>
      <c r="F17" s="62"/>
      <c r="G17" s="62">
        <v>4000</v>
      </c>
      <c r="H17" s="62">
        <f t="shared" si="0"/>
        <v>48000</v>
      </c>
    </row>
    <row r="18" spans="1:8" s="60" customFormat="1" ht="26.25" customHeight="1">
      <c r="A18" s="59"/>
      <c r="B18" s="52" t="s">
        <v>30</v>
      </c>
      <c r="C18" s="52"/>
      <c r="D18" s="44" t="s">
        <v>31</v>
      </c>
      <c r="E18" s="62">
        <v>319110</v>
      </c>
      <c r="F18" s="62">
        <f>F19+F20+F21</f>
        <v>35100</v>
      </c>
      <c r="G18" s="62">
        <f>G19</f>
        <v>0</v>
      </c>
      <c r="H18" s="62">
        <f t="shared" si="0"/>
        <v>284010</v>
      </c>
    </row>
    <row r="19" spans="1:8" s="60" customFormat="1" ht="21" customHeight="1">
      <c r="A19" s="59"/>
      <c r="B19" s="52"/>
      <c r="C19" s="52" t="s">
        <v>24</v>
      </c>
      <c r="D19" s="83" t="s">
        <v>41</v>
      </c>
      <c r="E19" s="62">
        <v>139375</v>
      </c>
      <c r="F19" s="62">
        <v>16000</v>
      </c>
      <c r="G19" s="62"/>
      <c r="H19" s="62">
        <f t="shared" si="0"/>
        <v>123375</v>
      </c>
    </row>
    <row r="20" spans="1:8" s="60" customFormat="1" ht="18.75" customHeight="1">
      <c r="A20" s="59"/>
      <c r="B20" s="52"/>
      <c r="C20" s="52" t="s">
        <v>44</v>
      </c>
      <c r="D20" s="83" t="s">
        <v>32</v>
      </c>
      <c r="E20" s="62">
        <v>22339</v>
      </c>
      <c r="F20" s="62">
        <v>3100</v>
      </c>
      <c r="G20" s="62"/>
      <c r="H20" s="62">
        <f t="shared" si="0"/>
        <v>19239</v>
      </c>
    </row>
    <row r="21" spans="1:8" s="60" customFormat="1" ht="17.25" customHeight="1">
      <c r="A21" s="59"/>
      <c r="B21" s="52"/>
      <c r="C21" s="14">
        <v>4300</v>
      </c>
      <c r="D21" s="67" t="s">
        <v>27</v>
      </c>
      <c r="E21" s="62">
        <v>138500</v>
      </c>
      <c r="F21" s="62">
        <v>16000</v>
      </c>
      <c r="G21" s="62"/>
      <c r="H21" s="62">
        <f t="shared" si="0"/>
        <v>122500</v>
      </c>
    </row>
    <row r="22" spans="1:8" s="63" customFormat="1" ht="20.25" customHeight="1">
      <c r="A22" s="138" t="s">
        <v>25</v>
      </c>
      <c r="B22" s="139"/>
      <c r="C22" s="139"/>
      <c r="D22" s="140"/>
      <c r="E22" s="61">
        <f>E11</f>
        <v>4844342</v>
      </c>
      <c r="F22" s="61">
        <f>F11</f>
        <v>35100</v>
      </c>
      <c r="G22" s="61">
        <f>G11</f>
        <v>35821</v>
      </c>
      <c r="H22" s="61">
        <f>E22-F22+G22</f>
        <v>4845063</v>
      </c>
    </row>
    <row r="23" spans="1:8" ht="15.75" customHeight="1">
      <c r="A23" s="64" t="s">
        <v>4</v>
      </c>
      <c r="E23" s="65"/>
      <c r="F23" s="65"/>
      <c r="G23" s="65"/>
      <c r="H23" s="65"/>
    </row>
    <row r="24" spans="1:13" ht="53.25" customHeight="1">
      <c r="A24" s="115" t="s">
        <v>86</v>
      </c>
      <c r="B24" s="115"/>
      <c r="C24" s="115"/>
      <c r="D24" s="115"/>
      <c r="E24" s="115"/>
      <c r="F24" s="115"/>
      <c r="G24" s="115"/>
      <c r="H24" s="115"/>
      <c r="I24" s="22"/>
      <c r="J24" s="22"/>
      <c r="K24" s="22"/>
      <c r="L24" s="22"/>
      <c r="M24" s="22"/>
    </row>
    <row r="25" spans="7:8" ht="12.75" customHeight="1">
      <c r="G25" s="137" t="s">
        <v>7</v>
      </c>
      <c r="H25" s="137"/>
    </row>
    <row r="26" spans="7:8" ht="15.75" customHeight="1">
      <c r="G26" s="137" t="s">
        <v>8</v>
      </c>
      <c r="H26" s="137"/>
    </row>
    <row r="27" spans="7:8" ht="23.25" customHeight="1">
      <c r="G27" s="137"/>
      <c r="H27" s="137"/>
    </row>
  </sheetData>
  <mergeCells count="15">
    <mergeCell ref="G26:H27"/>
    <mergeCell ref="A7:B7"/>
    <mergeCell ref="A22:D22"/>
    <mergeCell ref="G25:H25"/>
    <mergeCell ref="E10:H10"/>
    <mergeCell ref="E8:H8"/>
    <mergeCell ref="A24:H24"/>
    <mergeCell ref="D1:H1"/>
    <mergeCell ref="D2:H2"/>
    <mergeCell ref="A4:H4"/>
    <mergeCell ref="A8:A9"/>
    <mergeCell ref="B8:B9"/>
    <mergeCell ref="C8:C9"/>
    <mergeCell ref="D8:D9"/>
    <mergeCell ref="A6:G6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2010-12-07T12:07:57Z</cp:lastPrinted>
  <dcterms:created xsi:type="dcterms:W3CDTF">2009-10-15T10:17:39Z</dcterms:created>
  <dcterms:modified xsi:type="dcterms:W3CDTF">2010-12-07T12:30:53Z</dcterms:modified>
  <cp:category/>
  <cp:version/>
  <cp:contentType/>
  <cp:contentStatus/>
</cp:coreProperties>
</file>