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0"/>
  </bookViews>
  <sheets>
    <sheet name="zal nr 1" sheetId="1" r:id="rId1"/>
    <sheet name="zal nr 2" sheetId="2" r:id="rId2"/>
    <sheet name="zal nr 3" sheetId="3" r:id="rId3"/>
    <sheet name="zal nr 4" sheetId="4" r:id="rId4"/>
  </sheets>
  <definedNames>
    <definedName name="_xlnm.Print_Area" localSheetId="1">'zal nr 2'!$A$1:$H$52</definedName>
    <definedName name="_xlnm.Print_Area" localSheetId="3">'zal nr 4'!$A$1:$H$28</definedName>
  </definedNames>
  <calcPr fullCalcOnLoad="1"/>
</workbook>
</file>

<file path=xl/sharedStrings.xml><?xml version="1.0" encoding="utf-8"?>
<sst xmlns="http://schemas.openxmlformats.org/spreadsheetml/2006/main" count="161" uniqueCount="92">
  <si>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</si>
  <si>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</si>
  <si>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</si>
  <si>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</si>
  <si>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</si>
  <si>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</si>
  <si>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</si>
  <si>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</si>
  <si>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</si>
  <si>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</si>
  <si>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</si>
  <si>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</si>
  <si>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</si>
  <si>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</si>
  <si>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Zmniejszenie</t>
  </si>
  <si>
    <t>Zestawienie zmian  w planie  finansowym Urzędu Gminy  Jaktorów na rok 2010</t>
  </si>
  <si>
    <t>Wydatki</t>
  </si>
  <si>
    <t>Uzasadnienie</t>
  </si>
  <si>
    <t>Zmiany w planie finansowym Urzędu Gminy Jaktorów na rok 2010</t>
  </si>
  <si>
    <t>Dochody</t>
  </si>
  <si>
    <t>Rozdz</t>
  </si>
  <si>
    <t>Nazwa</t>
  </si>
  <si>
    <t>Dochody ogółem</t>
  </si>
  <si>
    <t>Pomoc społeczna</t>
  </si>
  <si>
    <t>4010</t>
  </si>
  <si>
    <t xml:space="preserve">Ogółem wydatki </t>
  </si>
  <si>
    <t>Zestawienie zmian w planie  finansowym    Gminnego Ośrodka Pomocy Społecznej w  Jaktorowie  na   2010 rok</t>
  </si>
  <si>
    <t>Zakup usług pozostałych</t>
  </si>
  <si>
    <t>Dotacje celowe otrzymane z budżetu państwa na realizację zadań bieżących z zakresu administracji rządowej oraz innych zadań zleconych gminie</t>
  </si>
  <si>
    <t>2010</t>
  </si>
  <si>
    <t>85228</t>
  </si>
  <si>
    <t>2030</t>
  </si>
  <si>
    <t>Dotacje celowe otrzymane z budżetu państwa na realizację własnych  zadań bieżących gmin</t>
  </si>
  <si>
    <t>Usługi opiekuńcze i specjalistyczne usługi opiekuńcze</t>
  </si>
  <si>
    <t>Składki na ubezpieczenia społeczne</t>
  </si>
  <si>
    <t>Składki na Fundusz Pracy</t>
  </si>
  <si>
    <t>Wynagrodzenia bezosobowe</t>
  </si>
  <si>
    <t>wydatki</t>
  </si>
  <si>
    <t>Oświata i wychowanie</t>
  </si>
  <si>
    <t>Szkoły podstawowe</t>
  </si>
  <si>
    <t>Świadczenia społeczne</t>
  </si>
  <si>
    <t>85219</t>
  </si>
  <si>
    <t>Ośrodki pomocy społecznej</t>
  </si>
  <si>
    <t>Zakup materiałów i wyposażenia</t>
  </si>
  <si>
    <t xml:space="preserve">Zakup usług pozostałych </t>
  </si>
  <si>
    <t>Wynagrodzenia osobowe pracowników</t>
  </si>
  <si>
    <t>Różne opłaty i składki</t>
  </si>
  <si>
    <t>Zestawienie zmian  w planie  finansowym    Zespołu  Szkół Publicznych w   Międzyborowie  na   2010 rok</t>
  </si>
  <si>
    <t>Dodatkowe wynagrodzenie roczne</t>
  </si>
  <si>
    <t>4110</t>
  </si>
  <si>
    <t>4120</t>
  </si>
  <si>
    <t xml:space="preserve">Zał  Nr 1 do Zarządzenia  Nr 77 /2010  Wójta Gminy Jaktorów </t>
  </si>
  <si>
    <t>z dnia  18 listopada 2010r</t>
  </si>
  <si>
    <t>010</t>
  </si>
  <si>
    <t>Rolnictwo i łowiectwo</t>
  </si>
  <si>
    <t>Pozostała działalność</t>
  </si>
  <si>
    <t>01095</t>
  </si>
  <si>
    <t>Przetwórstwo przemysłowe</t>
  </si>
  <si>
    <t>2020</t>
  </si>
  <si>
    <t>Dotacje celowe otrzymane z budzetu państwa na zadania bieżące realizowane przez gminę na podstawie porozumień z organami administracji rządowej</t>
  </si>
  <si>
    <t>85216</t>
  </si>
  <si>
    <t>Zasiłki stałe</t>
  </si>
  <si>
    <t>na podstawie zarządzenia  Nr 75/2010 Wójta Gminy Jaktorów z dnia   18 listopada 2010r.</t>
  </si>
  <si>
    <t>85295</t>
  </si>
  <si>
    <r>
      <t xml:space="preserve">    Zwiększa się  dochody  Urzędu Gminy  o kwotę 42.816 zł , z tego:  
 1) </t>
    </r>
    <r>
      <rPr>
        <u val="single"/>
        <sz val="10"/>
        <rFont val="Arial"/>
        <family val="2"/>
      </rPr>
      <t>w dziale 010 - Rolnictwo o łowiectwo</t>
    </r>
    <r>
      <rPr>
        <sz val="10"/>
        <rFont val="Arial"/>
        <family val="0"/>
      </rPr>
      <t xml:space="preserve"> zwiększona została  o kwotę 4.516 zł dotacja celowa na zadania zlecone  na  zwrot podatku akcyzowego i koszty obsługi - pismo Nr  FIN.I.301/3011/010/78-1/2010 Mazowieckiego Urzędu Wojewódzkiego w Warszawie , 
 2) </t>
    </r>
    <r>
      <rPr>
        <u val="single"/>
        <sz val="10"/>
        <rFont val="Arial"/>
        <family val="2"/>
      </rPr>
      <t>w dziale 150 - Przetwórstwo przemysłowe</t>
    </r>
    <r>
      <rPr>
        <sz val="10"/>
        <rFont val="Arial"/>
        <family val="0"/>
      </rPr>
      <t xml:space="preserve"> zwiększa się dochody o kwotę 16.300 zł zgodnie z zawartym porozumieniem w sprawie opracowania "Programu usuwania azbestu z terenu Gminy Jaktorów",
 3) </t>
    </r>
    <r>
      <rPr>
        <u val="single"/>
        <sz val="10"/>
        <rFont val="Arial"/>
        <family val="2"/>
      </rPr>
      <t>w dziale 852 - Pomoc społeczna</t>
    </r>
    <r>
      <rPr>
        <sz val="10"/>
        <rFont val="Arial"/>
        <family val="0"/>
      </rPr>
      <t xml:space="preserve">   na podstawie pism nr nr   FIN.I.301/3011/852/229/10  FIN.I.301/3011/852/230/10   i FIN.I.301/3011/852/224/10 Mazowieckiego Urzędu Wojewódzkiego w Warszawie - Wydział Finansów   zwiększa się  dochody o kwotę 22.000 zł, z tego na wypłatę  zasiłków stałych 15.000 zł, pokrycie niedoboru środków na usługi specjalistyczne - 5.000 zł oraz  dofinansowanie programu w zakresie dożywiania - 2.000 zł., 
</t>
    </r>
  </si>
  <si>
    <t>Załącznik Nr  2 do zarządzenia  nr 77 /2010  Wójta Gminy Jaktorów</t>
  </si>
  <si>
    <t>z dnia  18 listopada  2010r</t>
  </si>
  <si>
    <t>na podstawie zarządzenia  Nr 75/2010 Wójta Gminy Jaktorów z dnia  18 listopada 2010r.</t>
  </si>
  <si>
    <t>Wytwarzanie i zaopatrywanie w energię elektryczną, gaz i wodę</t>
  </si>
  <si>
    <t>Dostarczanie wody</t>
  </si>
  <si>
    <t>Administracja publiczna</t>
  </si>
  <si>
    <t>Urzędy gmin</t>
  </si>
  <si>
    <t>Składki na PFRON</t>
  </si>
  <si>
    <t>Odpisy na zakładowy fundusz świadczeń socjalnych</t>
  </si>
  <si>
    <t>Szkolenia pracowników niebędących członkami korpusu służby cywilnej</t>
  </si>
  <si>
    <t>Bezpieczeństwo publiczne i ochrona przeciwpożarowa</t>
  </si>
  <si>
    <t>Ochotnicze straże pożarne</t>
  </si>
  <si>
    <t>Zakup energii</t>
  </si>
  <si>
    <t xml:space="preserve">Różne rozliczenia </t>
  </si>
  <si>
    <t>Rezerwy ogólne i celowe</t>
  </si>
  <si>
    <t xml:space="preserve">Rezerwy </t>
  </si>
  <si>
    <t>Dowożenie uczniów do szkół</t>
  </si>
  <si>
    <t>Kultura i ochrona dziedzictwa narodowego</t>
  </si>
  <si>
    <r>
      <t xml:space="preserve">    Zwiększa się  plan  wydatków  Urzędu Gminy  o kwotę 20.816 zł , z tego:  
 1) </t>
    </r>
    <r>
      <rPr>
        <u val="single"/>
        <sz val="10"/>
        <rFont val="Arial"/>
        <family val="2"/>
      </rPr>
      <t xml:space="preserve">w dziale 010 - Rolnictwo i łowiectwo  </t>
    </r>
    <r>
      <rPr>
        <sz val="10"/>
        <rFont val="Arial"/>
        <family val="0"/>
      </rPr>
      <t xml:space="preserve">  zwiększa się  o kwotę 4.516 zł    na wydatki związane  z  wypłatą podatku akcyzowego zawartego w  cenie oleju napędowego oraz koszty obsługi, 
 2) w </t>
    </r>
    <r>
      <rPr>
        <u val="single"/>
        <sz val="10"/>
        <rFont val="Arial"/>
        <family val="2"/>
      </rPr>
      <t xml:space="preserve">dziale  150 - Przetwórstwo przemysłowe </t>
    </r>
    <r>
      <rPr>
        <sz val="10"/>
        <rFont val="Arial"/>
        <family val="0"/>
      </rPr>
      <t xml:space="preserve"> zwiększa się   wydatki o kwotę 16.300 zł  na  opracowanie programu usuwania azbestu z terenu Gminy Jaktorów. 
Pozostałe zmiany wynikają z potrzeby zabezpieczenia braków finansowych.</t>
    </r>
  </si>
  <si>
    <t>Załącznik Nr 3  do zarządzenia  nr 77 /2010  Wójta Gminy Jaktorów</t>
  </si>
  <si>
    <t>z dnia   18 listopada  2010r</t>
  </si>
  <si>
    <t>Wprowadza się zmiany między   paragrafami w obrębie rozdziału zgodnie z pismem: Nr ZSP.SP/302/20/2010 z dnia 16.11.2010r  - celem zabezpieczenia środków na  wynagrodzenia bezosobowe.</t>
  </si>
  <si>
    <t>Załącznik Nr 4  do zarządzenia  nr  77 /2010  Wójta Gminy Jaktorów</t>
  </si>
  <si>
    <t>na podstawie zarządzenia  Nr 75/2010 Wójta Gminy Jaktorów z dnia  18 listopada  2010r.</t>
  </si>
  <si>
    <t>4700</t>
  </si>
  <si>
    <t xml:space="preserve">    Zwiększa się  wydatki GOPS w Jaktorowie  o kwotę 22.000 zł , z tego:     na podstawie pism nr nr   FIN.I.301/3011/852/229/10  FIN.I.301/3011/852/230/10   i FIN.I.301/3011/852/224/10 Mazowieckiego Urzędu Wojewódzkiego w Warszawie - Wydział Finansów    na wypłatę  zasiłków stałych 15.000 zł, pokrycie niedoboru środków na usługi specjalistyczne - 5.000 zł oraz  dofinansowanie programu w zakresie dożywiania - 2.000 zł. 
Pozostałe zmiany wprowadza się na wniosek Kierownika GOPS z uwagi na koniecznośc dofinansowania wydatków na szkolenie pracowników.
</t>
  </si>
  <si>
    <t>z dnia    18 listopada  2010r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</si>
</sst>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0" fillId="0" borderId="10" xfId="0" applyNumberForma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8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6" fillId="0" borderId="10" xfId="52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4" fontId="26" fillId="0" borderId="15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30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0" fillId="0" borderId="10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/>
    </xf>
    <xf numFmtId="0" fontId="23" fillId="0" borderId="16" xfId="0" applyFont="1" applyBorder="1" applyAlignment="1">
      <alignment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49" fontId="30" fillId="0" borderId="10" xfId="52" applyNumberFormat="1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52" applyFont="1" applyAlignment="1">
      <alignment/>
      <protection/>
    </xf>
    <xf numFmtId="0" fontId="30" fillId="0" borderId="0" xfId="0" applyFont="1" applyFill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4" fontId="31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23" fillId="0" borderId="10" xfId="0" applyFont="1" applyBorder="1" applyAlignment="1">
      <alignment vertical="top" wrapText="1"/>
    </xf>
    <xf numFmtId="0" fontId="23" fillId="0" borderId="1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52" applyFont="1" applyAlignment="1">
      <alignment/>
      <protection/>
    </xf>
    <xf numFmtId="0" fontId="0" fillId="0" borderId="0" xfId="0" applyFont="1" applyFill="1" applyAlignment="1">
      <alignment/>
    </xf>
    <xf numFmtId="0" fontId="36" fillId="0" borderId="14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2" fillId="0" borderId="10" xfId="0" applyFont="1" applyBorder="1" applyAlignment="1">
      <alignment vertical="top" wrapText="1"/>
    </xf>
    <xf numFmtId="4" fontId="26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4" fontId="2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2" fillId="0" borderId="10" xfId="0" applyFont="1" applyFill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vertical="top" wrapText="1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/>
    </xf>
    <xf numFmtId="4" fontId="0" fillId="0" borderId="10" xfId="52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left" vertical="center" wrapText="1"/>
    </xf>
    <xf numFmtId="0" fontId="38" fillId="0" borderId="0" xfId="0" applyFont="1" applyAlignment="1">
      <alignment vertical="top" wrapTex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0" fontId="30" fillId="0" borderId="15" xfId="0" applyFont="1" applyBorder="1" applyAlignment="1">
      <alignment vertical="center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left"/>
    </xf>
    <xf numFmtId="0" fontId="0" fillId="0" borderId="0" xfId="52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3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26" fillId="0" borderId="17" xfId="52" applyNumberFormat="1" applyFont="1" applyBorder="1" applyAlignment="1">
      <alignment horizontal="center" vertical="center"/>
      <protection/>
    </xf>
    <xf numFmtId="49" fontId="26" fillId="0" borderId="18" xfId="52" applyNumberFormat="1" applyFont="1" applyBorder="1" applyAlignment="1">
      <alignment horizontal="center" vertical="center"/>
      <protection/>
    </xf>
    <xf numFmtId="49" fontId="26" fillId="0" borderId="16" xfId="52" applyNumberFormat="1" applyFont="1" applyBorder="1" applyAlignment="1">
      <alignment horizontal="center" vertical="center"/>
      <protection/>
    </xf>
    <xf numFmtId="0" fontId="30" fillId="0" borderId="0" xfId="0" applyFont="1" applyAlignment="1">
      <alignment vertical="top" wrapText="1"/>
    </xf>
    <xf numFmtId="0" fontId="28" fillId="0" borderId="11" xfId="0" applyFont="1" applyBorder="1" applyAlignment="1">
      <alignment horizontal="center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0" fillId="0" borderId="0" xfId="52" applyFont="1" applyFill="1" applyAlignment="1">
      <alignment horizontal="center"/>
      <protection/>
    </xf>
    <xf numFmtId="0" fontId="30" fillId="0" borderId="0" xfId="52" applyFont="1" applyAlignment="1">
      <alignment horizont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9" fontId="31" fillId="0" borderId="17" xfId="52" applyNumberFormat="1" applyFont="1" applyBorder="1" applyAlignment="1">
      <alignment horizontal="center" vertical="center"/>
      <protection/>
    </xf>
    <xf numFmtId="49" fontId="31" fillId="0" borderId="18" xfId="52" applyNumberFormat="1" applyFont="1" applyBorder="1" applyAlignment="1">
      <alignment horizontal="center" vertical="center"/>
      <protection/>
    </xf>
    <xf numFmtId="49" fontId="31" fillId="0" borderId="16" xfId="52" applyNumberFormat="1" applyFont="1" applyBorder="1" applyAlignment="1">
      <alignment horizontal="center" vertical="center"/>
      <protection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7">
      <selection activeCell="D20" sqref="D20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64.57421875" style="0" customWidth="1"/>
    <col min="5" max="5" width="17.00390625" style="0" customWidth="1"/>
    <col min="6" max="6" width="16.57421875" style="0" customWidth="1"/>
    <col min="7" max="7" width="18.28125" style="0" customWidth="1"/>
  </cols>
  <sheetData>
    <row r="1" spans="4:7" ht="15" customHeight="1">
      <c r="D1" s="124" t="s">
        <v>51</v>
      </c>
      <c r="E1" s="124"/>
      <c r="F1" s="124"/>
      <c r="G1" s="124"/>
    </row>
    <row r="2" spans="4:7" ht="15" customHeight="1">
      <c r="D2" s="23"/>
      <c r="E2" s="125" t="s">
        <v>52</v>
      </c>
      <c r="F2" s="125"/>
      <c r="G2" s="125"/>
    </row>
    <row r="3" spans="4:7" ht="13.5" customHeight="1">
      <c r="D3" s="25"/>
      <c r="E3" s="25"/>
      <c r="F3" s="25"/>
      <c r="G3" s="25"/>
    </row>
    <row r="4" spans="3:7" s="26" customFormat="1" ht="14.25" customHeight="1">
      <c r="C4" s="126" t="s">
        <v>18</v>
      </c>
      <c r="D4" s="126"/>
      <c r="E4" s="126"/>
      <c r="F4" s="126"/>
      <c r="G4" s="28"/>
    </row>
    <row r="5" spans="3:7" s="26" customFormat="1" ht="14.25" customHeight="1">
      <c r="C5" s="27"/>
      <c r="D5" s="27"/>
      <c r="E5" s="27"/>
      <c r="F5" s="27"/>
      <c r="G5" s="28"/>
    </row>
    <row r="6" spans="1:7" s="26" customFormat="1" ht="24" customHeight="1">
      <c r="A6" s="118" t="s">
        <v>62</v>
      </c>
      <c r="B6" s="118"/>
      <c r="C6" s="118"/>
      <c r="D6" s="118"/>
      <c r="E6" s="118"/>
      <c r="F6" s="118"/>
      <c r="G6" s="118"/>
    </row>
    <row r="7" spans="1:7" s="26" customFormat="1" ht="24" customHeight="1">
      <c r="A7" s="29" t="s">
        <v>19</v>
      </c>
      <c r="B7" s="29"/>
      <c r="C7" s="30"/>
      <c r="D7" s="30"/>
      <c r="E7" s="30"/>
      <c r="F7" s="30"/>
      <c r="G7" s="30"/>
    </row>
    <row r="8" spans="1:7" s="3" customFormat="1" ht="13.5" customHeight="1">
      <c r="A8" s="119" t="s">
        <v>0</v>
      </c>
      <c r="B8" s="119" t="s">
        <v>20</v>
      </c>
      <c r="C8" s="119" t="s">
        <v>9</v>
      </c>
      <c r="D8" s="119" t="s">
        <v>21</v>
      </c>
      <c r="E8" s="119" t="s">
        <v>1</v>
      </c>
      <c r="F8" s="119"/>
      <c r="G8" s="119"/>
    </row>
    <row r="9" spans="1:7" s="3" customFormat="1" ht="8.25" customHeight="1">
      <c r="A9" s="119"/>
      <c r="B9" s="119"/>
      <c r="C9" s="119"/>
      <c r="D9" s="119"/>
      <c r="E9" s="119"/>
      <c r="F9" s="119"/>
      <c r="G9" s="119"/>
    </row>
    <row r="10" spans="1:7" s="3" customFormat="1" ht="16.5" customHeight="1">
      <c r="A10" s="2"/>
      <c r="B10" s="31"/>
      <c r="C10" s="31"/>
      <c r="D10" s="31"/>
      <c r="E10" s="32" t="s">
        <v>2</v>
      </c>
      <c r="F10" s="33" t="s">
        <v>10</v>
      </c>
      <c r="G10" s="32" t="s">
        <v>3</v>
      </c>
    </row>
    <row r="11" spans="1:7" s="6" customFormat="1" ht="16.5" customHeight="1">
      <c r="A11" s="5">
        <v>1</v>
      </c>
      <c r="B11" s="5"/>
      <c r="C11" s="5"/>
      <c r="D11" s="5">
        <v>2</v>
      </c>
      <c r="E11" s="120">
        <v>3</v>
      </c>
      <c r="F11" s="121"/>
      <c r="G11" s="122"/>
    </row>
    <row r="12" spans="1:7" ht="19.5" customHeight="1">
      <c r="A12" s="103" t="s">
        <v>53</v>
      </c>
      <c r="B12" s="52"/>
      <c r="C12" s="52"/>
      <c r="D12" s="89" t="s">
        <v>54</v>
      </c>
      <c r="E12" s="34">
        <v>33713</v>
      </c>
      <c r="F12" s="34">
        <f>F13</f>
        <v>4516</v>
      </c>
      <c r="G12" s="35">
        <f aca="true" t="shared" si="0" ref="G12:G25">E12+F12</f>
        <v>38229</v>
      </c>
    </row>
    <row r="13" spans="1:7" ht="18" customHeight="1">
      <c r="A13" s="14"/>
      <c r="B13" s="59" t="s">
        <v>56</v>
      </c>
      <c r="C13" s="37"/>
      <c r="D13" s="51" t="s">
        <v>55</v>
      </c>
      <c r="E13" s="39">
        <v>33713</v>
      </c>
      <c r="F13" s="39">
        <f>F14</f>
        <v>4516</v>
      </c>
      <c r="G13" s="4">
        <f t="shared" si="0"/>
        <v>38229</v>
      </c>
    </row>
    <row r="14" spans="1:7" ht="44.25" customHeight="1">
      <c r="A14" s="14"/>
      <c r="B14" s="36"/>
      <c r="C14" s="45" t="s">
        <v>29</v>
      </c>
      <c r="D14" s="51" t="s">
        <v>28</v>
      </c>
      <c r="E14" s="39">
        <v>33163</v>
      </c>
      <c r="F14" s="39">
        <v>4516</v>
      </c>
      <c r="G14" s="4">
        <f t="shared" si="0"/>
        <v>37679</v>
      </c>
    </row>
    <row r="15" spans="1:7" ht="21" customHeight="1">
      <c r="A15" s="104">
        <v>150</v>
      </c>
      <c r="B15" s="36"/>
      <c r="C15" s="45"/>
      <c r="D15" s="89" t="s">
        <v>57</v>
      </c>
      <c r="E15" s="34">
        <v>0</v>
      </c>
      <c r="F15" s="34">
        <f>F16</f>
        <v>16300</v>
      </c>
      <c r="G15" s="35">
        <f t="shared" si="0"/>
        <v>16300</v>
      </c>
    </row>
    <row r="16" spans="1:7" ht="19.5" customHeight="1">
      <c r="A16" s="14"/>
      <c r="B16" s="36">
        <v>15095</v>
      </c>
      <c r="C16" s="45"/>
      <c r="D16" s="51" t="s">
        <v>55</v>
      </c>
      <c r="E16" s="39">
        <v>0</v>
      </c>
      <c r="F16" s="39">
        <f>F17</f>
        <v>16300</v>
      </c>
      <c r="G16" s="4">
        <f t="shared" si="0"/>
        <v>16300</v>
      </c>
    </row>
    <row r="17" spans="1:7" ht="41.25" customHeight="1">
      <c r="A17" s="14"/>
      <c r="B17" s="36"/>
      <c r="C17" s="45" t="s">
        <v>58</v>
      </c>
      <c r="D17" s="50" t="s">
        <v>59</v>
      </c>
      <c r="E17" s="39">
        <v>0</v>
      </c>
      <c r="F17" s="39">
        <v>16300</v>
      </c>
      <c r="G17" s="4">
        <f t="shared" si="0"/>
        <v>16300</v>
      </c>
    </row>
    <row r="18" spans="1:7" ht="21.75" customHeight="1">
      <c r="A18" s="52">
        <v>852</v>
      </c>
      <c r="B18" s="52"/>
      <c r="C18" s="52"/>
      <c r="D18" s="53" t="s">
        <v>23</v>
      </c>
      <c r="E18" s="34">
        <v>3348900</v>
      </c>
      <c r="F18" s="34">
        <f>F19+F21+F23</f>
        <v>22000</v>
      </c>
      <c r="G18" s="35">
        <f t="shared" si="0"/>
        <v>3370900</v>
      </c>
    </row>
    <row r="19" spans="1:7" ht="19.5" customHeight="1">
      <c r="A19" s="52"/>
      <c r="B19" s="48" t="s">
        <v>60</v>
      </c>
      <c r="C19" s="54"/>
      <c r="D19" s="50" t="s">
        <v>61</v>
      </c>
      <c r="E19" s="39">
        <v>171600</v>
      </c>
      <c r="F19" s="39">
        <f>F20</f>
        <v>15000</v>
      </c>
      <c r="G19" s="4">
        <f t="shared" si="0"/>
        <v>186600</v>
      </c>
    </row>
    <row r="20" spans="1:7" ht="27" customHeight="1">
      <c r="A20" s="38"/>
      <c r="B20" s="40"/>
      <c r="C20" s="45" t="s">
        <v>31</v>
      </c>
      <c r="D20" s="49" t="s">
        <v>32</v>
      </c>
      <c r="E20" s="39">
        <v>171600</v>
      </c>
      <c r="F20" s="39">
        <v>15000</v>
      </c>
      <c r="G20" s="4">
        <f t="shared" si="0"/>
        <v>186600</v>
      </c>
    </row>
    <row r="21" spans="1:7" ht="18.75" customHeight="1">
      <c r="A21" s="52"/>
      <c r="B21" s="40" t="s">
        <v>30</v>
      </c>
      <c r="C21" s="45"/>
      <c r="D21" s="50" t="s">
        <v>33</v>
      </c>
      <c r="E21" s="39">
        <v>89000</v>
      </c>
      <c r="F21" s="39">
        <f>F22</f>
        <v>5000</v>
      </c>
      <c r="G21" s="4">
        <f>E21+F21</f>
        <v>94000</v>
      </c>
    </row>
    <row r="22" spans="1:7" ht="39.75" customHeight="1">
      <c r="A22" s="52"/>
      <c r="B22" s="40"/>
      <c r="C22" s="45" t="s">
        <v>29</v>
      </c>
      <c r="D22" s="51" t="s">
        <v>28</v>
      </c>
      <c r="E22" s="39">
        <v>89000</v>
      </c>
      <c r="F22" s="39">
        <v>5000</v>
      </c>
      <c r="G22" s="4">
        <f>E22+F22</f>
        <v>94000</v>
      </c>
    </row>
    <row r="23" spans="1:7" ht="23.25" customHeight="1">
      <c r="A23" s="52"/>
      <c r="B23" s="40" t="s">
        <v>63</v>
      </c>
      <c r="C23" s="45"/>
      <c r="D23" s="90" t="s">
        <v>55</v>
      </c>
      <c r="E23" s="39">
        <v>81000</v>
      </c>
      <c r="F23" s="39">
        <f>F24</f>
        <v>2000</v>
      </c>
      <c r="G23" s="4">
        <f>E23+F23</f>
        <v>83000</v>
      </c>
    </row>
    <row r="24" spans="1:7" ht="30.75" customHeight="1">
      <c r="A24" s="38"/>
      <c r="B24" s="40"/>
      <c r="C24" s="45" t="s">
        <v>31</v>
      </c>
      <c r="D24" s="49" t="s">
        <v>32</v>
      </c>
      <c r="E24" s="39">
        <v>81000</v>
      </c>
      <c r="F24" s="39">
        <v>2000</v>
      </c>
      <c r="G24" s="4">
        <f t="shared" si="0"/>
        <v>83000</v>
      </c>
    </row>
    <row r="25" spans="1:7" ht="19.5" customHeight="1">
      <c r="A25" s="41"/>
      <c r="B25" s="41"/>
      <c r="C25" s="41"/>
      <c r="D25" s="42" t="s">
        <v>22</v>
      </c>
      <c r="E25" s="43">
        <v>32207214.4</v>
      </c>
      <c r="F25" s="44">
        <f>F12+F15+F18</f>
        <v>42816</v>
      </c>
      <c r="G25" s="44">
        <f t="shared" si="0"/>
        <v>32250030.4</v>
      </c>
    </row>
    <row r="26" spans="1:7" ht="19.5" customHeight="1">
      <c r="A26" s="117" t="s">
        <v>4</v>
      </c>
      <c r="B26" s="117"/>
      <c r="C26" s="117"/>
      <c r="D26" s="1"/>
      <c r="E26" s="1"/>
      <c r="F26" s="1"/>
      <c r="G26" s="1"/>
    </row>
    <row r="27" spans="1:11" ht="105.75" customHeight="1">
      <c r="A27" s="123" t="s">
        <v>64</v>
      </c>
      <c r="B27" s="123"/>
      <c r="C27" s="123"/>
      <c r="D27" s="123"/>
      <c r="E27" s="123"/>
      <c r="F27" s="123"/>
      <c r="G27" s="123"/>
      <c r="H27" s="22"/>
      <c r="I27" s="22"/>
      <c r="J27" s="22"/>
      <c r="K27" s="22"/>
    </row>
    <row r="28" spans="4:7" ht="18.75" customHeight="1">
      <c r="D28" s="1"/>
      <c r="E28" s="1"/>
      <c r="F28" s="117" t="s">
        <v>7</v>
      </c>
      <c r="G28" s="117"/>
    </row>
    <row r="29" spans="4:7" ht="12.75">
      <c r="D29" s="1"/>
      <c r="E29" s="1"/>
      <c r="F29" s="1"/>
      <c r="G29" s="1"/>
    </row>
    <row r="30" spans="4:7" ht="12.75">
      <c r="D30" s="1"/>
      <c r="E30" s="1"/>
      <c r="F30" s="117" t="s">
        <v>8</v>
      </c>
      <c r="G30" s="117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4:7" ht="12.75">
      <c r="D49" s="1"/>
      <c r="E49" s="1"/>
      <c r="F49" s="1"/>
      <c r="G49" s="1"/>
    </row>
    <row r="50" spans="4:7" ht="12.75">
      <c r="D50" s="1"/>
      <c r="E50" s="1"/>
      <c r="F50" s="1"/>
      <c r="G50" s="1"/>
    </row>
    <row r="51" spans="4:7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</sheetData>
  <mergeCells count="14">
    <mergeCell ref="D8:D9"/>
    <mergeCell ref="D1:G1"/>
    <mergeCell ref="E2:G2"/>
    <mergeCell ref="C4:F4"/>
    <mergeCell ref="F28:G28"/>
    <mergeCell ref="F30:G30"/>
    <mergeCell ref="A6:G6"/>
    <mergeCell ref="E8:G9"/>
    <mergeCell ref="E11:G11"/>
    <mergeCell ref="A26:C26"/>
    <mergeCell ref="A8:A9"/>
    <mergeCell ref="B8:B9"/>
    <mergeCell ref="C8:C9"/>
    <mergeCell ref="A27:G27"/>
  </mergeCells>
  <printOptions/>
  <pageMargins left="0.48" right="0.17" top="0.51" bottom="0.36" header="0.32" footer="0.29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O60"/>
  <sheetViews>
    <sheetView workbookViewId="0" topLeftCell="A31">
      <selection activeCell="A49" sqref="A49:F4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" customHeight="1">
      <c r="E1" s="125" t="s">
        <v>65</v>
      </c>
      <c r="F1" s="125"/>
      <c r="G1" s="125"/>
      <c r="H1" s="125"/>
    </row>
    <row r="2" spans="5:8" ht="18" customHeight="1">
      <c r="E2" s="116" t="s">
        <v>66</v>
      </c>
      <c r="F2" s="116"/>
      <c r="G2" s="116"/>
      <c r="H2" s="116"/>
    </row>
    <row r="3" spans="1:14" s="7" customFormat="1" ht="21.75" customHeight="1">
      <c r="A3" s="127" t="s">
        <v>15</v>
      </c>
      <c r="B3" s="127"/>
      <c r="C3" s="127"/>
      <c r="D3" s="127"/>
      <c r="E3" s="127"/>
      <c r="F3" s="127"/>
      <c r="G3" s="127"/>
      <c r="H3" s="127"/>
      <c r="I3" s="8"/>
      <c r="J3" s="8"/>
      <c r="K3" s="8"/>
      <c r="L3" s="8"/>
      <c r="M3" s="8"/>
      <c r="N3" s="8"/>
    </row>
    <row r="4" spans="1:14" s="7" customFormat="1" ht="18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7" customFormat="1" ht="18" customHeight="1">
      <c r="A5" s="118" t="s">
        <v>67</v>
      </c>
      <c r="B5" s="118"/>
      <c r="C5" s="118"/>
      <c r="D5" s="118"/>
      <c r="E5" s="118"/>
      <c r="F5" s="118"/>
      <c r="G5" s="118"/>
      <c r="H5" s="8"/>
      <c r="I5" s="8"/>
      <c r="J5" s="8"/>
      <c r="K5" s="8"/>
      <c r="L5" s="8"/>
      <c r="M5" s="8"/>
      <c r="N5" s="8"/>
    </row>
    <row r="6" spans="1:14" ht="21" customHeight="1">
      <c r="A6" s="130" t="s">
        <v>16</v>
      </c>
      <c r="B6" s="130"/>
      <c r="C6" s="130"/>
      <c r="D6" s="130"/>
      <c r="E6" s="21"/>
      <c r="F6" s="21"/>
      <c r="G6" s="21"/>
      <c r="H6" s="21"/>
      <c r="I6" s="9"/>
      <c r="J6" s="9"/>
      <c r="K6" s="10"/>
      <c r="L6" s="10"/>
      <c r="M6" s="10"/>
      <c r="N6" s="10"/>
    </row>
    <row r="7" spans="1:8" s="3" customFormat="1" ht="14.25" customHeight="1">
      <c r="A7" s="11"/>
      <c r="B7" s="11"/>
      <c r="C7" s="128" t="s">
        <v>9</v>
      </c>
      <c r="D7" s="11"/>
      <c r="E7" s="119" t="s">
        <v>11</v>
      </c>
      <c r="F7" s="119"/>
      <c r="G7" s="119"/>
      <c r="H7" s="119"/>
    </row>
    <row r="8" spans="1:8" s="3" customFormat="1" ht="16.5" customHeight="1">
      <c r="A8" s="18" t="s">
        <v>0</v>
      </c>
      <c r="B8" s="18" t="s">
        <v>5</v>
      </c>
      <c r="C8" s="129"/>
      <c r="D8" s="18" t="s">
        <v>6</v>
      </c>
      <c r="E8" s="119" t="s">
        <v>1</v>
      </c>
      <c r="F8" s="119"/>
      <c r="G8" s="119"/>
      <c r="H8" s="119"/>
    </row>
    <row r="9" spans="1:8" s="3" customFormat="1" ht="15" customHeight="1">
      <c r="A9" s="2"/>
      <c r="B9" s="2"/>
      <c r="C9" s="2"/>
      <c r="D9" s="2"/>
      <c r="E9" s="12" t="s">
        <v>2</v>
      </c>
      <c r="F9" s="12" t="s">
        <v>14</v>
      </c>
      <c r="G9" s="12" t="s">
        <v>10</v>
      </c>
      <c r="H9" s="12" t="s">
        <v>12</v>
      </c>
    </row>
    <row r="10" spans="1:8" s="6" customFormat="1" ht="18.75" customHeight="1">
      <c r="A10" s="5">
        <v>1</v>
      </c>
      <c r="B10" s="5">
        <v>2</v>
      </c>
      <c r="C10" s="5"/>
      <c r="D10" s="5">
        <v>3</v>
      </c>
      <c r="E10" s="120">
        <v>4</v>
      </c>
      <c r="F10" s="121"/>
      <c r="G10" s="121"/>
      <c r="H10" s="122"/>
    </row>
    <row r="11" spans="1:8" ht="18.75" customHeight="1">
      <c r="A11" s="46" t="s">
        <v>53</v>
      </c>
      <c r="B11" s="14"/>
      <c r="C11" s="55"/>
      <c r="D11" s="89" t="s">
        <v>54</v>
      </c>
      <c r="E11" s="13">
        <v>1397103</v>
      </c>
      <c r="F11" s="35">
        <f>F12</f>
        <v>0</v>
      </c>
      <c r="G11" s="35">
        <f>G12</f>
        <v>4516</v>
      </c>
      <c r="H11" s="35">
        <f aca="true" t="shared" si="0" ref="H11:H48">E11-F11+G11</f>
        <v>1401619</v>
      </c>
    </row>
    <row r="12" spans="1:8" ht="18" customHeight="1">
      <c r="A12" s="14"/>
      <c r="B12" s="59" t="s">
        <v>56</v>
      </c>
      <c r="C12" s="55"/>
      <c r="D12" s="51" t="s">
        <v>55</v>
      </c>
      <c r="E12" s="16">
        <f>E13+E14+E15+E16</f>
        <v>33163</v>
      </c>
      <c r="F12" s="16">
        <f>F13+F14+F15+F16</f>
        <v>0</v>
      </c>
      <c r="G12" s="16">
        <f>G13+G14+G15+G16</f>
        <v>4516</v>
      </c>
      <c r="H12" s="4">
        <f t="shared" si="0"/>
        <v>37679</v>
      </c>
    </row>
    <row r="13" spans="1:8" ht="18" customHeight="1">
      <c r="A13" s="14"/>
      <c r="B13" s="14"/>
      <c r="C13" s="55">
        <v>4110</v>
      </c>
      <c r="D13" s="15" t="s">
        <v>34</v>
      </c>
      <c r="E13" s="16">
        <v>84</v>
      </c>
      <c r="F13" s="4"/>
      <c r="G13" s="4">
        <v>12</v>
      </c>
      <c r="H13" s="4">
        <f t="shared" si="0"/>
        <v>96</v>
      </c>
    </row>
    <row r="14" spans="1:8" ht="20.25" customHeight="1">
      <c r="A14" s="14"/>
      <c r="B14" s="14"/>
      <c r="C14" s="55">
        <v>4120</v>
      </c>
      <c r="D14" s="47" t="s">
        <v>35</v>
      </c>
      <c r="E14" s="16">
        <v>14</v>
      </c>
      <c r="F14" s="4"/>
      <c r="G14" s="4">
        <v>2</v>
      </c>
      <c r="H14" s="4">
        <f t="shared" si="0"/>
        <v>16</v>
      </c>
    </row>
    <row r="15" spans="1:8" ht="20.25" customHeight="1">
      <c r="A15" s="14"/>
      <c r="B15" s="14"/>
      <c r="C15" s="55">
        <v>4170</v>
      </c>
      <c r="D15" s="47" t="s">
        <v>36</v>
      </c>
      <c r="E15" s="16">
        <v>552</v>
      </c>
      <c r="F15" s="4"/>
      <c r="G15" s="4">
        <v>75</v>
      </c>
      <c r="H15" s="4">
        <f t="shared" si="0"/>
        <v>627</v>
      </c>
    </row>
    <row r="16" spans="1:8" ht="18" customHeight="1">
      <c r="A16" s="14"/>
      <c r="B16" s="14"/>
      <c r="C16" s="55">
        <v>4430</v>
      </c>
      <c r="D16" s="15" t="s">
        <v>46</v>
      </c>
      <c r="E16" s="16">
        <v>32513</v>
      </c>
      <c r="F16" s="4"/>
      <c r="G16" s="4">
        <v>4427</v>
      </c>
      <c r="H16" s="4">
        <f t="shared" si="0"/>
        <v>36940</v>
      </c>
    </row>
    <row r="17" spans="1:8" ht="18" customHeight="1">
      <c r="A17" s="105">
        <v>150</v>
      </c>
      <c r="B17" s="14"/>
      <c r="C17" s="55"/>
      <c r="D17" s="89" t="s">
        <v>57</v>
      </c>
      <c r="E17" s="13">
        <v>0</v>
      </c>
      <c r="F17" s="35"/>
      <c r="G17" s="35">
        <f>G18</f>
        <v>18300</v>
      </c>
      <c r="H17" s="35">
        <f t="shared" si="0"/>
        <v>18300</v>
      </c>
    </row>
    <row r="18" spans="1:8" ht="18" customHeight="1">
      <c r="A18" s="14"/>
      <c r="B18" s="14">
        <v>15095</v>
      </c>
      <c r="C18" s="55"/>
      <c r="D18" s="47" t="s">
        <v>55</v>
      </c>
      <c r="E18" s="16">
        <v>0</v>
      </c>
      <c r="F18" s="4"/>
      <c r="G18" s="4">
        <f>G19</f>
        <v>18300</v>
      </c>
      <c r="H18" s="4">
        <f t="shared" si="0"/>
        <v>18300</v>
      </c>
    </row>
    <row r="19" spans="1:8" ht="18" customHeight="1">
      <c r="A19" s="14"/>
      <c r="B19" s="14"/>
      <c r="C19" s="55">
        <v>4300</v>
      </c>
      <c r="D19" s="47" t="s">
        <v>44</v>
      </c>
      <c r="E19" s="16">
        <v>0</v>
      </c>
      <c r="F19" s="4"/>
      <c r="G19" s="4">
        <v>18300</v>
      </c>
      <c r="H19" s="4">
        <f t="shared" si="0"/>
        <v>18300</v>
      </c>
    </row>
    <row r="20" spans="1:8" ht="25.5" customHeight="1">
      <c r="A20" s="105">
        <v>400</v>
      </c>
      <c r="B20" s="14"/>
      <c r="C20" s="55"/>
      <c r="D20" s="106" t="s">
        <v>68</v>
      </c>
      <c r="E20" s="13">
        <v>367897</v>
      </c>
      <c r="F20" s="35">
        <f>F21</f>
        <v>4000</v>
      </c>
      <c r="G20" s="35">
        <f>G21</f>
        <v>4000</v>
      </c>
      <c r="H20" s="35">
        <f t="shared" si="0"/>
        <v>367897</v>
      </c>
    </row>
    <row r="21" spans="1:8" ht="21" customHeight="1">
      <c r="A21" s="14"/>
      <c r="B21" s="14">
        <v>40002</v>
      </c>
      <c r="C21" s="55"/>
      <c r="D21" s="107" t="s">
        <v>69</v>
      </c>
      <c r="E21" s="16">
        <v>367897</v>
      </c>
      <c r="F21" s="4">
        <f>F22</f>
        <v>4000</v>
      </c>
      <c r="G21" s="4">
        <f>G23</f>
        <v>4000</v>
      </c>
      <c r="H21" s="4">
        <f t="shared" si="0"/>
        <v>367897</v>
      </c>
    </row>
    <row r="22" spans="1:8" ht="21" customHeight="1">
      <c r="A22" s="14"/>
      <c r="B22" s="14"/>
      <c r="C22" s="55">
        <v>4170</v>
      </c>
      <c r="D22" s="107" t="s">
        <v>36</v>
      </c>
      <c r="E22" s="16">
        <v>4000</v>
      </c>
      <c r="F22" s="4">
        <v>4000</v>
      </c>
      <c r="G22" s="4"/>
      <c r="H22" s="4">
        <f t="shared" si="0"/>
        <v>0</v>
      </c>
    </row>
    <row r="23" spans="1:8" ht="18" customHeight="1">
      <c r="A23" s="14"/>
      <c r="B23" s="14"/>
      <c r="C23" s="55">
        <v>4300</v>
      </c>
      <c r="D23" s="73" t="s">
        <v>44</v>
      </c>
      <c r="E23" s="16">
        <v>12000</v>
      </c>
      <c r="F23" s="4"/>
      <c r="G23" s="4">
        <v>4000</v>
      </c>
      <c r="H23" s="4">
        <f t="shared" si="0"/>
        <v>16000</v>
      </c>
    </row>
    <row r="24" spans="1:8" s="96" customFormat="1" ht="18" customHeight="1">
      <c r="A24" s="19">
        <v>750</v>
      </c>
      <c r="B24" s="19"/>
      <c r="C24" s="93"/>
      <c r="D24" s="94" t="s">
        <v>70</v>
      </c>
      <c r="E24" s="13">
        <v>4367859</v>
      </c>
      <c r="F24" s="95">
        <f>F25</f>
        <v>8413</v>
      </c>
      <c r="G24" s="95">
        <f>G25</f>
        <v>8413</v>
      </c>
      <c r="H24" s="4">
        <f t="shared" si="0"/>
        <v>4367859</v>
      </c>
    </row>
    <row r="25" spans="1:8" ht="21.75" customHeight="1">
      <c r="A25" s="14"/>
      <c r="B25" s="14">
        <v>75023</v>
      </c>
      <c r="C25" s="55"/>
      <c r="D25" s="73" t="s">
        <v>71</v>
      </c>
      <c r="E25" s="16">
        <v>4082571</v>
      </c>
      <c r="F25" s="4">
        <f>F28</f>
        <v>8413</v>
      </c>
      <c r="G25" s="4">
        <f>G26+G27</f>
        <v>8413</v>
      </c>
      <c r="H25" s="4">
        <f t="shared" si="0"/>
        <v>4082571</v>
      </c>
    </row>
    <row r="26" spans="1:8" ht="18" customHeight="1">
      <c r="A26" s="14"/>
      <c r="B26" s="14"/>
      <c r="C26" s="55">
        <v>4140</v>
      </c>
      <c r="D26" s="15" t="s">
        <v>72</v>
      </c>
      <c r="E26" s="16">
        <v>56000</v>
      </c>
      <c r="F26" s="4"/>
      <c r="G26" s="4">
        <v>4000</v>
      </c>
      <c r="H26" s="4">
        <f t="shared" si="0"/>
        <v>60000</v>
      </c>
    </row>
    <row r="27" spans="1:8" ht="18" customHeight="1">
      <c r="A27" s="14"/>
      <c r="B27" s="14"/>
      <c r="C27" s="55">
        <v>4440</v>
      </c>
      <c r="D27" s="50" t="s">
        <v>73</v>
      </c>
      <c r="E27" s="16">
        <v>48957</v>
      </c>
      <c r="F27" s="4"/>
      <c r="G27" s="4">
        <v>4413</v>
      </c>
      <c r="H27" s="4">
        <f t="shared" si="0"/>
        <v>53370</v>
      </c>
    </row>
    <row r="28" spans="1:8" ht="30" customHeight="1">
      <c r="A28" s="14"/>
      <c r="B28" s="14"/>
      <c r="C28" s="55">
        <v>4700</v>
      </c>
      <c r="D28" s="73" t="s">
        <v>74</v>
      </c>
      <c r="E28" s="16">
        <v>22000</v>
      </c>
      <c r="F28" s="4">
        <v>8413</v>
      </c>
      <c r="G28" s="4"/>
      <c r="H28" s="4">
        <f t="shared" si="0"/>
        <v>13587</v>
      </c>
    </row>
    <row r="29" spans="1:8" ht="21" customHeight="1">
      <c r="A29" s="19">
        <v>754</v>
      </c>
      <c r="B29" s="14"/>
      <c r="C29" s="55"/>
      <c r="D29" s="108" t="s">
        <v>75</v>
      </c>
      <c r="E29" s="13">
        <v>150063</v>
      </c>
      <c r="F29" s="35">
        <f>F30</f>
        <v>5297</v>
      </c>
      <c r="G29" s="35">
        <f>G30</f>
        <v>5297</v>
      </c>
      <c r="H29" s="35">
        <f t="shared" si="0"/>
        <v>150063</v>
      </c>
    </row>
    <row r="30" spans="1:8" ht="20.25" customHeight="1">
      <c r="A30" s="14"/>
      <c r="B30" s="14">
        <v>75412</v>
      </c>
      <c r="C30" s="55"/>
      <c r="D30" s="15" t="s">
        <v>76</v>
      </c>
      <c r="E30" s="16">
        <v>112663</v>
      </c>
      <c r="F30" s="4">
        <f>F31+F33</f>
        <v>5297</v>
      </c>
      <c r="G30" s="4">
        <f>G32+G34</f>
        <v>5297</v>
      </c>
      <c r="H30" s="4">
        <f t="shared" si="0"/>
        <v>112663</v>
      </c>
    </row>
    <row r="31" spans="1:8" ht="18" customHeight="1">
      <c r="A31" s="14"/>
      <c r="B31" s="14"/>
      <c r="C31" s="55">
        <v>4210</v>
      </c>
      <c r="D31" s="15" t="s">
        <v>43</v>
      </c>
      <c r="E31" s="16">
        <v>39950</v>
      </c>
      <c r="F31" s="4">
        <v>1600</v>
      </c>
      <c r="G31" s="4"/>
      <c r="H31" s="4">
        <f t="shared" si="0"/>
        <v>38350</v>
      </c>
    </row>
    <row r="32" spans="1:8" ht="18" customHeight="1">
      <c r="A32" s="14"/>
      <c r="B32" s="14"/>
      <c r="C32" s="55">
        <v>4260</v>
      </c>
      <c r="D32" s="73" t="s">
        <v>77</v>
      </c>
      <c r="E32" s="16">
        <v>8700</v>
      </c>
      <c r="F32" s="4"/>
      <c r="G32" s="4">
        <v>2997</v>
      </c>
      <c r="H32" s="4">
        <f t="shared" si="0"/>
        <v>11697</v>
      </c>
    </row>
    <row r="33" spans="1:8" ht="18" customHeight="1">
      <c r="A33" s="14"/>
      <c r="B33" s="14"/>
      <c r="C33" s="55">
        <v>4300</v>
      </c>
      <c r="D33" s="73" t="s">
        <v>44</v>
      </c>
      <c r="E33" s="16">
        <v>16500</v>
      </c>
      <c r="F33" s="4">
        <v>3697</v>
      </c>
      <c r="G33" s="4"/>
      <c r="H33" s="4">
        <f t="shared" si="0"/>
        <v>12803</v>
      </c>
    </row>
    <row r="34" spans="1:8" ht="18" customHeight="1">
      <c r="A34" s="14"/>
      <c r="B34" s="14"/>
      <c r="C34" s="55">
        <v>4430</v>
      </c>
      <c r="D34" s="15" t="s">
        <v>46</v>
      </c>
      <c r="E34" s="16">
        <v>7000</v>
      </c>
      <c r="F34" s="4"/>
      <c r="G34" s="4">
        <v>2300</v>
      </c>
      <c r="H34" s="4">
        <f t="shared" si="0"/>
        <v>9300</v>
      </c>
    </row>
    <row r="35" spans="1:8" ht="19.5" customHeight="1">
      <c r="A35" s="19">
        <v>758</v>
      </c>
      <c r="B35" s="14"/>
      <c r="C35" s="55"/>
      <c r="D35" s="109" t="s">
        <v>78</v>
      </c>
      <c r="E35" s="13">
        <v>147000</v>
      </c>
      <c r="F35" s="35">
        <f>F36</f>
        <v>4000</v>
      </c>
      <c r="G35" s="35"/>
      <c r="H35" s="35">
        <f t="shared" si="0"/>
        <v>143000</v>
      </c>
    </row>
    <row r="36" spans="1:8" ht="18" customHeight="1">
      <c r="A36" s="14"/>
      <c r="B36" s="14">
        <v>75818</v>
      </c>
      <c r="C36" s="55"/>
      <c r="D36" s="15" t="s">
        <v>79</v>
      </c>
      <c r="E36" s="16">
        <v>96000</v>
      </c>
      <c r="F36" s="4">
        <f>F37</f>
        <v>4000</v>
      </c>
      <c r="G36" s="4"/>
      <c r="H36" s="4">
        <f t="shared" si="0"/>
        <v>92000</v>
      </c>
    </row>
    <row r="37" spans="1:8" ht="18" customHeight="1">
      <c r="A37" s="14"/>
      <c r="B37" s="14"/>
      <c r="C37" s="55">
        <v>4810</v>
      </c>
      <c r="D37" s="15" t="s">
        <v>80</v>
      </c>
      <c r="E37" s="16">
        <v>96000</v>
      </c>
      <c r="F37" s="4">
        <v>4000</v>
      </c>
      <c r="G37" s="4"/>
      <c r="H37" s="4">
        <f t="shared" si="0"/>
        <v>92000</v>
      </c>
    </row>
    <row r="38" spans="1:8" ht="21" customHeight="1">
      <c r="A38" s="19">
        <v>801</v>
      </c>
      <c r="B38" s="14"/>
      <c r="C38" s="55"/>
      <c r="D38" s="109" t="s">
        <v>38</v>
      </c>
      <c r="E38" s="13">
        <v>985083</v>
      </c>
      <c r="F38" s="35">
        <f>F39</f>
        <v>2688</v>
      </c>
      <c r="G38" s="35">
        <f>G39</f>
        <v>2688</v>
      </c>
      <c r="H38" s="4">
        <f t="shared" si="0"/>
        <v>985083</v>
      </c>
    </row>
    <row r="39" spans="1:8" ht="21" customHeight="1">
      <c r="A39" s="14"/>
      <c r="B39" s="14">
        <v>80113</v>
      </c>
      <c r="C39" s="55"/>
      <c r="D39" s="15" t="s">
        <v>81</v>
      </c>
      <c r="E39" s="16">
        <v>501067</v>
      </c>
      <c r="F39" s="4">
        <f>F41</f>
        <v>2688</v>
      </c>
      <c r="G39" s="4">
        <f>G40+G42+G43</f>
        <v>2688</v>
      </c>
      <c r="H39" s="4">
        <f t="shared" si="0"/>
        <v>501067</v>
      </c>
    </row>
    <row r="40" spans="1:8" ht="18" customHeight="1">
      <c r="A40" s="14"/>
      <c r="B40" s="14"/>
      <c r="C40" s="55">
        <v>4010</v>
      </c>
      <c r="D40" s="15" t="s">
        <v>45</v>
      </c>
      <c r="E40" s="16">
        <v>187075</v>
      </c>
      <c r="F40" s="4"/>
      <c r="G40" s="4">
        <v>2300</v>
      </c>
      <c r="H40" s="4">
        <f t="shared" si="0"/>
        <v>189375</v>
      </c>
    </row>
    <row r="41" spans="1:8" ht="18" customHeight="1">
      <c r="A41" s="14"/>
      <c r="B41" s="14"/>
      <c r="C41" s="55">
        <v>4040</v>
      </c>
      <c r="D41" s="15" t="s">
        <v>48</v>
      </c>
      <c r="E41" s="16">
        <v>14664</v>
      </c>
      <c r="F41" s="4">
        <v>2688</v>
      </c>
      <c r="G41" s="4"/>
      <c r="H41" s="4">
        <f t="shared" si="0"/>
        <v>11976</v>
      </c>
    </row>
    <row r="42" spans="1:8" ht="18" customHeight="1">
      <c r="A42" s="14"/>
      <c r="B42" s="14"/>
      <c r="C42" s="55">
        <v>4110</v>
      </c>
      <c r="D42" s="15" t="s">
        <v>34</v>
      </c>
      <c r="E42" s="16">
        <v>27126</v>
      </c>
      <c r="F42" s="4"/>
      <c r="G42" s="4">
        <v>197</v>
      </c>
      <c r="H42" s="4">
        <f t="shared" si="0"/>
        <v>27323</v>
      </c>
    </row>
    <row r="43" spans="1:8" ht="18" customHeight="1">
      <c r="A43" s="14"/>
      <c r="B43" s="14"/>
      <c r="C43" s="55">
        <v>4440</v>
      </c>
      <c r="D43" s="50" t="s">
        <v>73</v>
      </c>
      <c r="E43" s="16">
        <v>4000</v>
      </c>
      <c r="F43" s="4"/>
      <c r="G43" s="4">
        <v>191</v>
      </c>
      <c r="H43" s="4">
        <f t="shared" si="0"/>
        <v>4191</v>
      </c>
    </row>
    <row r="44" spans="1:8" s="96" customFormat="1" ht="21" customHeight="1">
      <c r="A44" s="19">
        <v>921</v>
      </c>
      <c r="B44" s="19"/>
      <c r="C44" s="93"/>
      <c r="D44" s="109" t="s">
        <v>82</v>
      </c>
      <c r="E44" s="13">
        <v>385805</v>
      </c>
      <c r="F44" s="95"/>
      <c r="G44" s="95">
        <f>G45</f>
        <v>2000</v>
      </c>
      <c r="H44" s="95">
        <f>E44-F44+G44</f>
        <v>387805</v>
      </c>
    </row>
    <row r="45" spans="1:8" s="99" customFormat="1" ht="18" customHeight="1">
      <c r="A45" s="14"/>
      <c r="B45" s="14">
        <v>92195</v>
      </c>
      <c r="C45" s="55"/>
      <c r="D45" s="49" t="s">
        <v>55</v>
      </c>
      <c r="E45" s="97">
        <v>93000</v>
      </c>
      <c r="F45" s="98"/>
      <c r="G45" s="98">
        <f>G46+G47</f>
        <v>2000</v>
      </c>
      <c r="H45" s="100">
        <f>E45-F45+G45</f>
        <v>95000</v>
      </c>
    </row>
    <row r="46" spans="1:8" s="99" customFormat="1" ht="18" customHeight="1">
      <c r="A46" s="14"/>
      <c r="B46" s="14"/>
      <c r="C46" s="55">
        <v>4210</v>
      </c>
      <c r="D46" s="49" t="s">
        <v>43</v>
      </c>
      <c r="E46" s="97">
        <v>26600</v>
      </c>
      <c r="F46" s="98"/>
      <c r="G46" s="98">
        <v>1000</v>
      </c>
      <c r="H46" s="100">
        <f>E46-F46+G46</f>
        <v>27600</v>
      </c>
    </row>
    <row r="47" spans="1:8" s="99" customFormat="1" ht="17.25" customHeight="1">
      <c r="A47" s="14"/>
      <c r="B47" s="14"/>
      <c r="C47" s="55">
        <v>4300</v>
      </c>
      <c r="D47" s="101" t="s">
        <v>44</v>
      </c>
      <c r="E47" s="97">
        <v>47900</v>
      </c>
      <c r="F47" s="98"/>
      <c r="G47" s="98">
        <v>1000</v>
      </c>
      <c r="H47" s="100">
        <f>E47-F47+G47</f>
        <v>48900</v>
      </c>
    </row>
    <row r="48" spans="1:8" ht="21.75" customHeight="1">
      <c r="A48" s="112" t="s">
        <v>13</v>
      </c>
      <c r="B48" s="113"/>
      <c r="C48" s="113"/>
      <c r="D48" s="114"/>
      <c r="E48" s="17">
        <v>22234889.4</v>
      </c>
      <c r="F48" s="17">
        <f>F11+F17+F20+F24+F29+F35+F38+F44</f>
        <v>24398</v>
      </c>
      <c r="G48" s="17">
        <f>G11+G17+G20+G24+G29+G35+G38+G44</f>
        <v>45214</v>
      </c>
      <c r="H48" s="17">
        <f t="shared" si="0"/>
        <v>22255705.4</v>
      </c>
    </row>
    <row r="49" spans="1:8" ht="13.5" customHeight="1">
      <c r="A49" s="115" t="s">
        <v>17</v>
      </c>
      <c r="B49" s="115"/>
      <c r="C49" s="115"/>
      <c r="D49" s="115"/>
      <c r="E49" s="115"/>
      <c r="F49" s="115"/>
      <c r="G49" s="1"/>
      <c r="H49" s="1"/>
    </row>
    <row r="50" spans="1:15" ht="83.25" customHeight="1">
      <c r="A50" s="123" t="s">
        <v>83</v>
      </c>
      <c r="B50" s="123"/>
      <c r="C50" s="123"/>
      <c r="D50" s="123"/>
      <c r="E50" s="123"/>
      <c r="F50" s="123"/>
      <c r="G50" s="123"/>
      <c r="H50" s="102"/>
      <c r="I50" s="22"/>
      <c r="J50" s="22"/>
      <c r="K50" s="22"/>
      <c r="L50" s="22"/>
      <c r="M50" s="22"/>
      <c r="N50" s="22"/>
      <c r="O50" s="22"/>
    </row>
    <row r="51" spans="1:9" ht="19.5" customHeight="1">
      <c r="A51" s="20"/>
      <c r="B51" s="20"/>
      <c r="C51" s="20"/>
      <c r="D51" s="20"/>
      <c r="E51" s="20"/>
      <c r="F51" s="20"/>
      <c r="G51" s="110" t="s">
        <v>7</v>
      </c>
      <c r="H51" s="110"/>
      <c r="I51" s="20"/>
    </row>
    <row r="52" spans="1:8" ht="18.75" customHeight="1">
      <c r="A52" s="7"/>
      <c r="D52" s="1"/>
      <c r="E52" s="1"/>
      <c r="F52" s="1"/>
      <c r="G52" s="111" t="s">
        <v>8</v>
      </c>
      <c r="H52" s="111"/>
    </row>
    <row r="53" spans="1:8" ht="12.75">
      <c r="A53" s="7"/>
      <c r="D53" s="1"/>
      <c r="E53" s="1"/>
      <c r="F53" s="1"/>
      <c r="G53" s="1"/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  <row r="56" spans="4:8" ht="12.75">
      <c r="D56" s="1"/>
      <c r="E56" s="1"/>
      <c r="F56" s="1"/>
      <c r="G56" s="1"/>
      <c r="H56" s="1"/>
    </row>
    <row r="57" spans="4:8" ht="12.75">
      <c r="D57" s="1"/>
      <c r="E57" s="1"/>
      <c r="F57" s="1"/>
      <c r="G57" s="1"/>
      <c r="H57" s="1"/>
    </row>
    <row r="58" spans="4:8" ht="12.75">
      <c r="D58" s="1"/>
      <c r="E58" s="1"/>
      <c r="F58" s="1"/>
      <c r="G58" s="1"/>
      <c r="H58" s="1"/>
    </row>
    <row r="59" spans="4:8" ht="12.75">
      <c r="D59" s="1"/>
      <c r="E59" s="1"/>
      <c r="F59" s="1"/>
      <c r="G59" s="1"/>
      <c r="H59" s="1"/>
    </row>
    <row r="60" spans="4:8" ht="12.75">
      <c r="D60" s="1"/>
      <c r="E60" s="1"/>
      <c r="F60" s="1"/>
      <c r="G60" s="1"/>
      <c r="H60" s="1"/>
    </row>
  </sheetData>
  <mergeCells count="14">
    <mergeCell ref="E10:H10"/>
    <mergeCell ref="E1:H1"/>
    <mergeCell ref="E2:H2"/>
    <mergeCell ref="A3:H3"/>
    <mergeCell ref="C7:C8"/>
    <mergeCell ref="E7:H7"/>
    <mergeCell ref="E8:H8"/>
    <mergeCell ref="A6:D6"/>
    <mergeCell ref="A5:G5"/>
    <mergeCell ref="G51:H51"/>
    <mergeCell ref="G52:H52"/>
    <mergeCell ref="A48:D48"/>
    <mergeCell ref="A49:F49"/>
    <mergeCell ref="A50:G50"/>
  </mergeCells>
  <printOptions/>
  <pageMargins left="0.5" right="0.17" top="0.44" bottom="0.24" header="0.29" footer="0.18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E17" sqref="E17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42.57421875" style="1" customWidth="1"/>
    <col min="5" max="5" width="16.28125" style="1" customWidth="1"/>
    <col min="6" max="6" width="14.421875" style="1" customWidth="1"/>
    <col min="7" max="7" width="15.57421875" style="1" customWidth="1"/>
    <col min="8" max="8" width="16.8515625" style="1" customWidth="1"/>
  </cols>
  <sheetData>
    <row r="2" spans="1:8" ht="14.25" customHeight="1">
      <c r="A2" s="75"/>
      <c r="B2" s="76"/>
      <c r="C2" s="76"/>
      <c r="D2" s="125" t="s">
        <v>84</v>
      </c>
      <c r="E2" s="125"/>
      <c r="F2" s="125"/>
      <c r="G2" s="125"/>
      <c r="H2" s="125"/>
    </row>
    <row r="3" spans="1:9" ht="17.25" customHeight="1">
      <c r="A3" s="75"/>
      <c r="B3" s="76"/>
      <c r="C3" s="76"/>
      <c r="D3" s="116" t="s">
        <v>85</v>
      </c>
      <c r="E3" s="116"/>
      <c r="F3" s="116"/>
      <c r="G3" s="116"/>
      <c r="H3" s="116"/>
      <c r="I3" s="77"/>
    </row>
    <row r="4" spans="1:8" ht="12" customHeight="1">
      <c r="A4" s="75"/>
      <c r="B4" s="76"/>
      <c r="C4" s="76"/>
      <c r="D4" s="76"/>
      <c r="E4" s="76"/>
      <c r="F4" s="76"/>
      <c r="G4" s="76"/>
      <c r="H4" s="76"/>
    </row>
    <row r="5" spans="1:8" ht="24" customHeight="1">
      <c r="A5" s="131" t="s">
        <v>47</v>
      </c>
      <c r="B5" s="131"/>
      <c r="C5" s="131"/>
      <c r="D5" s="131"/>
      <c r="E5" s="131"/>
      <c r="F5" s="131"/>
      <c r="G5" s="131"/>
      <c r="H5" s="131"/>
    </row>
    <row r="6" spans="1:8" ht="12" customHeight="1">
      <c r="A6" s="56"/>
      <c r="B6" s="56"/>
      <c r="C6" s="56"/>
      <c r="D6" s="56"/>
      <c r="E6" s="56"/>
      <c r="F6" s="56"/>
      <c r="G6" s="56"/>
      <c r="H6" s="56"/>
    </row>
    <row r="7" spans="1:8" ht="29.25" customHeight="1">
      <c r="A7" s="118" t="s">
        <v>67</v>
      </c>
      <c r="B7" s="118"/>
      <c r="C7" s="118"/>
      <c r="D7" s="118"/>
      <c r="E7" s="118"/>
      <c r="F7" s="118"/>
      <c r="G7" s="118"/>
      <c r="H7" s="56"/>
    </row>
    <row r="8" spans="1:8" ht="18.75" customHeight="1">
      <c r="A8" s="137" t="s">
        <v>37</v>
      </c>
      <c r="B8" s="137"/>
      <c r="C8" s="137"/>
      <c r="D8" s="56"/>
      <c r="E8" s="56"/>
      <c r="F8" s="56"/>
      <c r="G8" s="56"/>
      <c r="H8" s="56"/>
    </row>
    <row r="9" spans="1:8" s="78" customFormat="1" ht="20.25" customHeight="1">
      <c r="A9" s="132" t="s">
        <v>0</v>
      </c>
      <c r="B9" s="132" t="s">
        <v>5</v>
      </c>
      <c r="C9" s="132" t="s">
        <v>9</v>
      </c>
      <c r="D9" s="132" t="s">
        <v>6</v>
      </c>
      <c r="E9" s="141" t="s">
        <v>1</v>
      </c>
      <c r="F9" s="141"/>
      <c r="G9" s="141"/>
      <c r="H9" s="141"/>
    </row>
    <row r="10" spans="1:8" s="78" customFormat="1" ht="21.75" customHeight="1">
      <c r="A10" s="132"/>
      <c r="B10" s="132"/>
      <c r="C10" s="132"/>
      <c r="D10" s="132"/>
      <c r="E10" s="79" t="s">
        <v>2</v>
      </c>
      <c r="F10" s="79" t="s">
        <v>14</v>
      </c>
      <c r="G10" s="79" t="s">
        <v>10</v>
      </c>
      <c r="H10" s="79" t="s">
        <v>3</v>
      </c>
    </row>
    <row r="11" spans="1:8" s="81" customFormat="1" ht="14.25" customHeight="1">
      <c r="A11" s="80">
        <v>1</v>
      </c>
      <c r="B11" s="80">
        <v>2</v>
      </c>
      <c r="C11" s="80"/>
      <c r="D11" s="80">
        <v>3</v>
      </c>
      <c r="E11" s="138">
        <v>4</v>
      </c>
      <c r="F11" s="139"/>
      <c r="G11" s="139"/>
      <c r="H11" s="140"/>
    </row>
    <row r="12" spans="1:8" s="84" customFormat="1" ht="21" customHeight="1">
      <c r="A12" s="58">
        <v>801</v>
      </c>
      <c r="B12" s="19"/>
      <c r="C12" s="19"/>
      <c r="D12" s="82" t="s">
        <v>38</v>
      </c>
      <c r="E12" s="83">
        <v>5006822</v>
      </c>
      <c r="F12" s="83">
        <f>F13</f>
        <v>600</v>
      </c>
      <c r="G12" s="83">
        <f>G13</f>
        <v>600</v>
      </c>
      <c r="H12" s="83">
        <f>E12-F12+G12</f>
        <v>5006822</v>
      </c>
    </row>
    <row r="13" spans="1:8" s="84" customFormat="1" ht="21" customHeight="1">
      <c r="A13" s="91"/>
      <c r="B13" s="14">
        <v>80101</v>
      </c>
      <c r="C13" s="14"/>
      <c r="D13" s="50" t="s">
        <v>39</v>
      </c>
      <c r="E13" s="85">
        <v>2625444</v>
      </c>
      <c r="F13" s="85">
        <f>F15</f>
        <v>600</v>
      </c>
      <c r="G13" s="85">
        <f>G14</f>
        <v>600</v>
      </c>
      <c r="H13" s="85">
        <f>E13-F13+G13</f>
        <v>2625444</v>
      </c>
    </row>
    <row r="14" spans="1:8" s="84" customFormat="1" ht="18.75" customHeight="1">
      <c r="A14" s="91"/>
      <c r="B14" s="14"/>
      <c r="C14" s="14">
        <v>4170</v>
      </c>
      <c r="D14" s="92" t="s">
        <v>36</v>
      </c>
      <c r="E14" s="85">
        <v>18000</v>
      </c>
      <c r="F14" s="85"/>
      <c r="G14" s="85">
        <v>600</v>
      </c>
      <c r="H14" s="85">
        <f>E14-F14+G14</f>
        <v>18600</v>
      </c>
    </row>
    <row r="15" spans="1:8" s="84" customFormat="1" ht="17.25" customHeight="1">
      <c r="A15" s="91"/>
      <c r="B15" s="14"/>
      <c r="C15" s="14">
        <v>4210</v>
      </c>
      <c r="D15" s="92" t="s">
        <v>43</v>
      </c>
      <c r="E15" s="85">
        <v>43000</v>
      </c>
      <c r="F15" s="85">
        <v>600</v>
      </c>
      <c r="G15" s="85"/>
      <c r="H15" s="85">
        <f>E15-F15+G15</f>
        <v>42400</v>
      </c>
    </row>
    <row r="16" spans="1:8" s="86" customFormat="1" ht="23.25" customHeight="1">
      <c r="A16" s="133" t="s">
        <v>25</v>
      </c>
      <c r="B16" s="134"/>
      <c r="C16" s="134"/>
      <c r="D16" s="135"/>
      <c r="E16" s="83">
        <v>5109197</v>
      </c>
      <c r="F16" s="83">
        <f>F12</f>
        <v>600</v>
      </c>
      <c r="G16" s="83">
        <f>G12</f>
        <v>600</v>
      </c>
      <c r="H16" s="83">
        <f>E16-F16+G16</f>
        <v>5109197</v>
      </c>
    </row>
    <row r="17" spans="1:8" ht="13.5" customHeight="1">
      <c r="A17" s="1" t="s">
        <v>4</v>
      </c>
      <c r="E17" s="87"/>
      <c r="F17" s="87"/>
      <c r="G17" s="87"/>
      <c r="H17" s="87"/>
    </row>
    <row r="18" spans="1:8" s="88" customFormat="1" ht="37.5" customHeight="1">
      <c r="A18" s="136" t="s">
        <v>86</v>
      </c>
      <c r="B18" s="136"/>
      <c r="C18" s="136"/>
      <c r="D18" s="136"/>
      <c r="E18" s="136"/>
      <c r="F18" s="136"/>
      <c r="G18" s="136"/>
      <c r="H18" s="136"/>
    </row>
    <row r="19" spans="7:8" ht="12.75">
      <c r="G19" s="117" t="s">
        <v>7</v>
      </c>
      <c r="H19" s="117"/>
    </row>
    <row r="20" spans="7:8" ht="15.75" customHeight="1">
      <c r="G20" s="117" t="s">
        <v>8</v>
      </c>
      <c r="H20" s="117"/>
    </row>
    <row r="21" spans="7:8" ht="30" customHeight="1">
      <c r="G21" s="117"/>
      <c r="H21" s="117"/>
    </row>
  </sheetData>
  <mergeCells count="15">
    <mergeCell ref="G19:H19"/>
    <mergeCell ref="G20:H21"/>
    <mergeCell ref="E11:H11"/>
    <mergeCell ref="E9:H9"/>
    <mergeCell ref="A16:D16"/>
    <mergeCell ref="A18:H18"/>
    <mergeCell ref="A7:G7"/>
    <mergeCell ref="A8:C8"/>
    <mergeCell ref="A9:A10"/>
    <mergeCell ref="D2:H2"/>
    <mergeCell ref="D3:H3"/>
    <mergeCell ref="A5:H5"/>
    <mergeCell ref="B9:B10"/>
    <mergeCell ref="C9:C10"/>
    <mergeCell ref="D9:D10"/>
  </mergeCells>
  <printOptions/>
  <pageMargins left="0.65" right="0.23" top="0.49" bottom="0.55" header="0.3" footer="0.39"/>
  <pageSetup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N28"/>
  <sheetViews>
    <sheetView workbookViewId="0" topLeftCell="A1">
      <selection activeCell="A25" sqref="A25:H25"/>
    </sheetView>
  </sheetViews>
  <sheetFormatPr defaultColWidth="9.140625" defaultRowHeight="12.75"/>
  <cols>
    <col min="1" max="1" width="9.421875" style="71" customWidth="1"/>
    <col min="2" max="2" width="11.421875" style="71" customWidth="1"/>
    <col min="3" max="3" width="7.140625" style="71" customWidth="1"/>
    <col min="4" max="4" width="39.7109375" style="71" customWidth="1"/>
    <col min="5" max="5" width="16.28125" style="71" customWidth="1"/>
    <col min="6" max="6" width="16.7109375" style="71" customWidth="1"/>
    <col min="7" max="7" width="15.57421875" style="71" customWidth="1"/>
    <col min="8" max="8" width="20.00390625" style="71" customWidth="1"/>
    <col min="9" max="16384" width="9.140625" style="62" customWidth="1"/>
  </cols>
  <sheetData>
    <row r="1" spans="1:8" ht="17.25" customHeight="1">
      <c r="A1" s="60"/>
      <c r="B1" s="61"/>
      <c r="C1" s="61"/>
      <c r="D1" s="142" t="s">
        <v>87</v>
      </c>
      <c r="E1" s="142"/>
      <c r="F1" s="142"/>
      <c r="G1" s="142"/>
      <c r="H1" s="142"/>
    </row>
    <row r="2" spans="1:9" ht="17.25" customHeight="1">
      <c r="A2" s="60"/>
      <c r="B2" s="61"/>
      <c r="C2" s="61"/>
      <c r="D2" s="143" t="s">
        <v>91</v>
      </c>
      <c r="E2" s="143"/>
      <c r="F2" s="143"/>
      <c r="G2" s="143"/>
      <c r="H2" s="143"/>
      <c r="I2" s="63"/>
    </row>
    <row r="3" spans="1:8" ht="12" customHeight="1">
      <c r="A3" s="60"/>
      <c r="B3" s="61"/>
      <c r="C3" s="61"/>
      <c r="D3" s="61"/>
      <c r="E3" s="61"/>
      <c r="F3" s="61"/>
      <c r="G3" s="61"/>
      <c r="H3" s="61"/>
    </row>
    <row r="4" spans="1:14" ht="14.25" customHeight="1">
      <c r="A4" s="131" t="s">
        <v>26</v>
      </c>
      <c r="B4" s="131"/>
      <c r="C4" s="131"/>
      <c r="D4" s="131"/>
      <c r="E4" s="131"/>
      <c r="F4" s="131"/>
      <c r="G4" s="131"/>
      <c r="H4" s="131"/>
      <c r="I4" s="57"/>
      <c r="J4" s="57"/>
      <c r="K4" s="57"/>
      <c r="L4" s="57"/>
      <c r="M4" s="57"/>
      <c r="N4" s="57"/>
    </row>
    <row r="5" spans="1:8" ht="6.75" customHeight="1">
      <c r="A5" s="56"/>
      <c r="B5" s="56"/>
      <c r="C5" s="56"/>
      <c r="D5" s="56"/>
      <c r="E5" s="56"/>
      <c r="F5" s="56"/>
      <c r="G5" s="56"/>
      <c r="H5" s="56"/>
    </row>
    <row r="6" spans="1:8" ht="18.75" customHeight="1">
      <c r="A6" s="118" t="s">
        <v>88</v>
      </c>
      <c r="B6" s="118"/>
      <c r="C6" s="118"/>
      <c r="D6" s="118"/>
      <c r="E6" s="118"/>
      <c r="F6" s="118"/>
      <c r="G6" s="118"/>
      <c r="H6" s="56"/>
    </row>
    <row r="7" spans="1:8" ht="16.5" customHeight="1">
      <c r="A7" s="137" t="s">
        <v>16</v>
      </c>
      <c r="B7" s="137"/>
      <c r="C7" s="24"/>
      <c r="D7" s="24"/>
      <c r="E7" s="24"/>
      <c r="F7" s="24"/>
      <c r="G7" s="24"/>
      <c r="H7" s="56"/>
    </row>
    <row r="8" spans="1:8" s="64" customFormat="1" ht="14.25" customHeight="1">
      <c r="A8" s="144" t="s">
        <v>0</v>
      </c>
      <c r="B8" s="144" t="s">
        <v>5</v>
      </c>
      <c r="C8" s="144" t="s">
        <v>9</v>
      </c>
      <c r="D8" s="144" t="s">
        <v>6</v>
      </c>
      <c r="E8" s="144" t="s">
        <v>1</v>
      </c>
      <c r="F8" s="144"/>
      <c r="G8" s="144"/>
      <c r="H8" s="144"/>
    </row>
    <row r="9" spans="1:8" s="64" customFormat="1" ht="18" customHeight="1">
      <c r="A9" s="144"/>
      <c r="B9" s="144"/>
      <c r="C9" s="144"/>
      <c r="D9" s="144"/>
      <c r="E9" s="65" t="s">
        <v>2</v>
      </c>
      <c r="F9" s="65" t="s">
        <v>14</v>
      </c>
      <c r="G9" s="65" t="s">
        <v>10</v>
      </c>
      <c r="H9" s="65" t="s">
        <v>3</v>
      </c>
    </row>
    <row r="10" spans="1:8" s="67" customFormat="1" ht="14.25" customHeight="1">
      <c r="A10" s="66">
        <v>1</v>
      </c>
      <c r="B10" s="66">
        <v>2</v>
      </c>
      <c r="C10" s="66"/>
      <c r="D10" s="66">
        <v>3</v>
      </c>
      <c r="E10" s="149">
        <v>4</v>
      </c>
      <c r="F10" s="150"/>
      <c r="G10" s="150"/>
      <c r="H10" s="151"/>
    </row>
    <row r="11" spans="1:8" s="67" customFormat="1" ht="21" customHeight="1">
      <c r="A11" s="58">
        <v>852</v>
      </c>
      <c r="B11" s="19"/>
      <c r="C11" s="19"/>
      <c r="D11" s="53" t="s">
        <v>23</v>
      </c>
      <c r="E11" s="68">
        <v>4822342</v>
      </c>
      <c r="F11" s="68">
        <f>F12+F14+F16+F21</f>
        <v>1500</v>
      </c>
      <c r="G11" s="68">
        <f>G12+G14+G16+G21</f>
        <v>23500</v>
      </c>
      <c r="H11" s="68">
        <f>E11-F11+G11</f>
        <v>4844342</v>
      </c>
    </row>
    <row r="12" spans="1:8" s="67" customFormat="1" ht="21" customHeight="1">
      <c r="A12" s="91"/>
      <c r="B12" s="14">
        <v>85216</v>
      </c>
      <c r="C12" s="14"/>
      <c r="D12" s="92" t="s">
        <v>61</v>
      </c>
      <c r="E12" s="69">
        <v>171600</v>
      </c>
      <c r="F12" s="69"/>
      <c r="G12" s="69">
        <f>G13</f>
        <v>15000</v>
      </c>
      <c r="H12" s="69">
        <f>E12-F12+G12</f>
        <v>186600</v>
      </c>
    </row>
    <row r="13" spans="1:8" s="67" customFormat="1" ht="21" customHeight="1">
      <c r="A13" s="91"/>
      <c r="B13" s="14"/>
      <c r="C13" s="14">
        <v>3110</v>
      </c>
      <c r="D13" s="92" t="s">
        <v>40</v>
      </c>
      <c r="E13" s="69">
        <v>171600</v>
      </c>
      <c r="F13" s="69"/>
      <c r="G13" s="69">
        <v>15000</v>
      </c>
      <c r="H13" s="69">
        <f>E13-F13+G13</f>
        <v>186600</v>
      </c>
    </row>
    <row r="14" spans="1:8" s="67" customFormat="1" ht="21.75" customHeight="1">
      <c r="A14" s="66"/>
      <c r="B14" s="59" t="s">
        <v>41</v>
      </c>
      <c r="C14" s="59"/>
      <c r="D14" s="50" t="s">
        <v>42</v>
      </c>
      <c r="E14" s="69">
        <v>728432</v>
      </c>
      <c r="F14" s="69"/>
      <c r="G14" s="69">
        <f>G15</f>
        <v>1500</v>
      </c>
      <c r="H14" s="69">
        <f aca="true" t="shared" si="0" ref="H14:H22">E14-F14+G14</f>
        <v>729932</v>
      </c>
    </row>
    <row r="15" spans="1:8" s="67" customFormat="1" ht="27" customHeight="1">
      <c r="A15" s="66"/>
      <c r="B15" s="59"/>
      <c r="C15" s="59" t="s">
        <v>89</v>
      </c>
      <c r="D15" s="73" t="s">
        <v>74</v>
      </c>
      <c r="E15" s="69">
        <v>8500</v>
      </c>
      <c r="F15" s="69"/>
      <c r="G15" s="69">
        <v>1500</v>
      </c>
      <c r="H15" s="69">
        <f t="shared" si="0"/>
        <v>10000</v>
      </c>
    </row>
    <row r="16" spans="1:8" s="67" customFormat="1" ht="26.25" customHeight="1">
      <c r="A16" s="66"/>
      <c r="B16" s="59" t="s">
        <v>30</v>
      </c>
      <c r="C16" s="59"/>
      <c r="D16" s="50" t="s">
        <v>33</v>
      </c>
      <c r="E16" s="69">
        <v>315610</v>
      </c>
      <c r="F16" s="69">
        <f>F20</f>
        <v>1500</v>
      </c>
      <c r="G16" s="69">
        <f>G17+G18+G19</f>
        <v>5000</v>
      </c>
      <c r="H16" s="69">
        <f t="shared" si="0"/>
        <v>319110</v>
      </c>
    </row>
    <row r="17" spans="1:8" s="67" customFormat="1" ht="21" customHeight="1">
      <c r="A17" s="66"/>
      <c r="B17" s="59"/>
      <c r="C17" s="59" t="s">
        <v>24</v>
      </c>
      <c r="D17" s="90" t="s">
        <v>45</v>
      </c>
      <c r="E17" s="69">
        <v>135125</v>
      </c>
      <c r="F17" s="69"/>
      <c r="G17" s="69">
        <v>4250</v>
      </c>
      <c r="H17" s="69">
        <f t="shared" si="0"/>
        <v>139375</v>
      </c>
    </row>
    <row r="18" spans="1:8" s="67" customFormat="1" ht="18.75" customHeight="1">
      <c r="A18" s="66"/>
      <c r="B18" s="59"/>
      <c r="C18" s="59" t="s">
        <v>49</v>
      </c>
      <c r="D18" s="90" t="s">
        <v>34</v>
      </c>
      <c r="E18" s="69">
        <v>21693</v>
      </c>
      <c r="F18" s="69"/>
      <c r="G18" s="69">
        <v>646</v>
      </c>
      <c r="H18" s="69">
        <f t="shared" si="0"/>
        <v>22339</v>
      </c>
    </row>
    <row r="19" spans="1:8" s="67" customFormat="1" ht="18" customHeight="1">
      <c r="A19" s="66"/>
      <c r="B19" s="59"/>
      <c r="C19" s="59" t="s">
        <v>50</v>
      </c>
      <c r="D19" s="90" t="s">
        <v>35</v>
      </c>
      <c r="E19" s="69">
        <v>1590</v>
      </c>
      <c r="F19" s="69"/>
      <c r="G19" s="69">
        <v>104</v>
      </c>
      <c r="H19" s="69">
        <f t="shared" si="0"/>
        <v>1694</v>
      </c>
    </row>
    <row r="20" spans="1:8" s="67" customFormat="1" ht="17.25" customHeight="1">
      <c r="A20" s="66"/>
      <c r="B20" s="59"/>
      <c r="C20" s="14">
        <v>4300</v>
      </c>
      <c r="D20" s="74" t="s">
        <v>27</v>
      </c>
      <c r="E20" s="69">
        <v>140000</v>
      </c>
      <c r="F20" s="69">
        <v>1500</v>
      </c>
      <c r="G20" s="69"/>
      <c r="H20" s="69">
        <f t="shared" si="0"/>
        <v>138500</v>
      </c>
    </row>
    <row r="21" spans="1:8" s="67" customFormat="1" ht="20.25" customHeight="1">
      <c r="A21" s="66"/>
      <c r="B21" s="59" t="s">
        <v>63</v>
      </c>
      <c r="C21" s="14"/>
      <c r="D21" s="74" t="s">
        <v>55</v>
      </c>
      <c r="E21" s="69">
        <v>161000</v>
      </c>
      <c r="F21" s="69"/>
      <c r="G21" s="69">
        <f>G22</f>
        <v>2000</v>
      </c>
      <c r="H21" s="69">
        <f t="shared" si="0"/>
        <v>163000</v>
      </c>
    </row>
    <row r="22" spans="1:8" s="67" customFormat="1" ht="20.25" customHeight="1">
      <c r="A22" s="66"/>
      <c r="B22" s="59"/>
      <c r="C22" s="14">
        <v>3110</v>
      </c>
      <c r="D22" s="74" t="s">
        <v>40</v>
      </c>
      <c r="E22" s="69">
        <v>81000</v>
      </c>
      <c r="F22" s="69"/>
      <c r="G22" s="69">
        <v>2000</v>
      </c>
      <c r="H22" s="69">
        <f t="shared" si="0"/>
        <v>83000</v>
      </c>
    </row>
    <row r="23" spans="1:8" s="70" customFormat="1" ht="20.25" customHeight="1">
      <c r="A23" s="146" t="s">
        <v>25</v>
      </c>
      <c r="B23" s="147"/>
      <c r="C23" s="147"/>
      <c r="D23" s="148"/>
      <c r="E23" s="68">
        <f>E11</f>
        <v>4822342</v>
      </c>
      <c r="F23" s="68">
        <f>F11</f>
        <v>1500</v>
      </c>
      <c r="G23" s="68">
        <f>G11</f>
        <v>23500</v>
      </c>
      <c r="H23" s="68">
        <f>E23-F23+G23</f>
        <v>4844342</v>
      </c>
    </row>
    <row r="24" spans="1:8" ht="15.75" customHeight="1">
      <c r="A24" s="71" t="s">
        <v>4</v>
      </c>
      <c r="E24" s="72"/>
      <c r="F24" s="72"/>
      <c r="G24" s="72"/>
      <c r="H24" s="72"/>
    </row>
    <row r="25" spans="1:13" ht="57.75" customHeight="1">
      <c r="A25" s="123" t="s">
        <v>90</v>
      </c>
      <c r="B25" s="123"/>
      <c r="C25" s="123"/>
      <c r="D25" s="123"/>
      <c r="E25" s="123"/>
      <c r="F25" s="123"/>
      <c r="G25" s="123"/>
      <c r="H25" s="123"/>
      <c r="I25" s="22"/>
      <c r="J25" s="22"/>
      <c r="K25" s="22"/>
      <c r="L25" s="22"/>
      <c r="M25" s="22"/>
    </row>
    <row r="26" spans="7:8" ht="12.75" customHeight="1">
      <c r="G26" s="145" t="s">
        <v>7</v>
      </c>
      <c r="H26" s="145"/>
    </row>
    <row r="27" spans="7:8" ht="15.75" customHeight="1">
      <c r="G27" s="145" t="s">
        <v>8</v>
      </c>
      <c r="H27" s="145"/>
    </row>
    <row r="28" spans="7:8" ht="23.25" customHeight="1">
      <c r="G28" s="145"/>
      <c r="H28" s="145"/>
    </row>
  </sheetData>
  <mergeCells count="15">
    <mergeCell ref="G27:H28"/>
    <mergeCell ref="A7:B7"/>
    <mergeCell ref="A23:D23"/>
    <mergeCell ref="G26:H26"/>
    <mergeCell ref="E10:H10"/>
    <mergeCell ref="E8:H8"/>
    <mergeCell ref="A25:H25"/>
    <mergeCell ref="D1:H1"/>
    <mergeCell ref="D2:H2"/>
    <mergeCell ref="A4:H4"/>
    <mergeCell ref="A8:A9"/>
    <mergeCell ref="B8:B9"/>
    <mergeCell ref="C8:C9"/>
    <mergeCell ref="D8:D9"/>
    <mergeCell ref="A6:G6"/>
  </mergeCells>
  <printOptions/>
  <pageMargins left="0.5" right="0.17" top="0.24" bottom="0.21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2010-11-24T09:27:12Z</cp:lastPrinted>
  <dcterms:created xsi:type="dcterms:W3CDTF">2009-10-15T10:17:39Z</dcterms:created>
  <dcterms:modified xsi:type="dcterms:W3CDTF">2010-11-24T13:01:52Z</dcterms:modified>
  <cp:category/>
  <cp:version/>
  <cp:contentType/>
  <cp:contentStatus/>
</cp:coreProperties>
</file>