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l nr 1" sheetId="1" r:id="rId1"/>
    <sheet name="zal nr 2" sheetId="2" r:id="rId2"/>
    <sheet name="zal nr 3" sheetId="3" r:id="rId3"/>
  </sheets>
  <definedNames>
    <definedName name="_xlnm.Print_Area" localSheetId="0">'zal nr 1'!$A$1:$L$18</definedName>
    <definedName name="_xlnm.Print_Area" localSheetId="1">'zal nr 2'!$A$1:$W$52</definedName>
  </definedNames>
  <calcPr fullCalcOnLoad="1"/>
</workbook>
</file>

<file path=xl/sharedStrings.xml><?xml version="1.0" encoding="utf-8"?>
<sst xmlns="http://schemas.openxmlformats.org/spreadsheetml/2006/main" count="275" uniqueCount="107">
  <si>
    <t xml:space="preserve">1) dział 750 - Administracja publiczna - zwiększa się wydatki o kwotę 9.828 zł (przeniesienie z działu 758 - Różne rozliczenia) z przeznaczeniem na dofinansowanie wydatków związanych  z obsługą      prawną.
2) dział 751 - Urzędy naczelnych organów władzy państwowej, kontroli i ochrony prawa oraz sądownictwa - zwiększa się wydatki bieżące o 8.260 zł w związku ze zwiększeniem  dotacji celowej na zadania zlecone z zakresu administracji rządowej -  na sfinansowanie zryczłtowanych diet dla członków obwodowych komisji wyborczych  (pismo nr DWW -3101-54/11 KBW w Warszawie).
4) dział 921 - Kultura i ochrona dziedzictwa narodowego -  przenosi sie kwotę 4.000 zł ze względu na zmianę rodzaju wydatków.
</t>
  </si>
  <si>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</si>
  <si>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</si>
  <si>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</si>
  <si>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</si>
  <si>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</si>
  <si>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majątkowe</t>
  </si>
  <si>
    <t>w tym:</t>
  </si>
  <si>
    <t>Dochody ogółem</t>
  </si>
  <si>
    <t>z tego :</t>
  </si>
  <si>
    <t>Przed zmianą</t>
  </si>
  <si>
    <t>Po zmianie</t>
  </si>
  <si>
    <t>Źródło dochodów</t>
  </si>
  <si>
    <t>Uzasadnienie:</t>
  </si>
  <si>
    <t>Rozdział</t>
  </si>
  <si>
    <t>Zwiększenie</t>
  </si>
  <si>
    <t>Wójt Gminy</t>
  </si>
  <si>
    <t>Maciej Śliwerski</t>
  </si>
  <si>
    <t>Zmniejszenie</t>
  </si>
  <si>
    <t>zmieniającego Uchwałę Budżetową   Nr II / 18 /2010  na rok 2011</t>
  </si>
  <si>
    <t>Planowane dochody w 2011 roku</t>
  </si>
  <si>
    <t xml:space="preserve">DOCHODY 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</si>
  <si>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</si>
  <si>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</si>
  <si>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</si>
  <si>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</si>
  <si>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</si>
  <si>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</si>
  <si>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</si>
  <si>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</si>
  <si>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</si>
  <si>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</si>
  <si>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</si>
  <si>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</si>
  <si>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</si>
  <si>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</si>
  <si>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</si>
  <si>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</si>
  <si>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</si>
  <si>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</si>
  <si>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</si>
  <si>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</si>
  <si>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</si>
  <si>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</si>
  <si>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</si>
  <si>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</si>
  <si>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</si>
  <si>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</si>
  <si>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</si>
  <si>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</si>
  <si>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</si>
  <si>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</si>
  <si>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</si>
  <si>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</si>
  <si>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</si>
  <si>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</si>
  <si>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</si>
  <si>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</si>
  <si>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</si>
  <si>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</si>
  <si>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</si>
  <si>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</si>
  <si>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500 000,00</t>
  </si>
  <si>
    <t>Uzasadnienie</t>
  </si>
  <si>
    <t>010</t>
  </si>
  <si>
    <t>Rolnictwo i łowiectwo</t>
  </si>
  <si>
    <t>Pomoc społeczna</t>
  </si>
  <si>
    <t>01095</t>
  </si>
  <si>
    <t>Pozostała działalność</t>
  </si>
  <si>
    <t>Nazwa zadania</t>
  </si>
  <si>
    <t>Dotacje
ogółem</t>
  </si>
  <si>
    <t xml:space="preserve">Wydatki
ogółem
</t>
  </si>
  <si>
    <t>wydatki bieżące</t>
  </si>
  <si>
    <t>wydatki majątkowe</t>
  </si>
  <si>
    <t>Administracja publiczna</t>
  </si>
  <si>
    <t>Urzędy wojewódzkie</t>
  </si>
  <si>
    <t>Spis powszechny i inne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</si>
  <si>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</si>
  <si>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</si>
  <si>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</si>
  <si>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</si>
  <si>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</si>
  <si>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</si>
  <si>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</si>
  <si>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Dochody i wydatki związane z realizacją zadań z zakresu administracji rządowej i innych zleconych odrębnymi ustawami 
w 2011r</t>
  </si>
  <si>
    <t>750</t>
  </si>
  <si>
    <t>Dotacje celowe otrzymane z budżetu państwa na realizację zadań bieżących z zakresu administracji rządowej oraz innych zadań zleconych gminie (związkom gmin) ustawami</t>
  </si>
  <si>
    <t>Wybory do sejmu i senatu</t>
  </si>
  <si>
    <t>Treść</t>
  </si>
  <si>
    <t xml:space="preserve">W planie wydatków   Gminy  wprowadza się następujące zmiany: 
 </t>
  </si>
  <si>
    <t>75023</t>
  </si>
  <si>
    <t>Urzędy gmin</t>
  </si>
  <si>
    <t>751</t>
  </si>
  <si>
    <t>75108</t>
  </si>
  <si>
    <t>Wybory do Sejmu i Senatu</t>
  </si>
  <si>
    <t>758</t>
  </si>
  <si>
    <t>Różne rozliczenia</t>
  </si>
  <si>
    <t>75818</t>
  </si>
  <si>
    <t>Rezerwy ogólne i celowe</t>
  </si>
  <si>
    <t>Zał nr 3 do Zarządzenia Nr 73 /2011 Wójta Gminy Jaktorów</t>
  </si>
  <si>
    <t>z dnia  6 października 2011r  zmieniającego uchwałę budżetową na rok 2011</t>
  </si>
  <si>
    <t>Zał nr 2 do Zarządzenia Nr  73/2011 Rady Gminy Jaktorów</t>
  </si>
  <si>
    <t>Zał  Nr 1 do Zarządzenia  Nr   73 /2011  Wójta Gminy Jaktorów z dnia  6 października 2011r</t>
  </si>
  <si>
    <r>
      <t xml:space="preserve">    Zwiększa się  dochody Gminy  o kwotę 8.260 zł w </t>
    </r>
    <r>
      <rPr>
        <u val="single"/>
        <sz val="10"/>
        <rFont val="Arial"/>
        <family val="0"/>
      </rPr>
      <t>dziale 751 - Urzędy naczelnych organów władzy państwowej, kontroli i ochrony prawa oraz sądownictwa</t>
    </r>
    <r>
      <rPr>
        <sz val="10"/>
        <rFont val="Arial"/>
        <family val="0"/>
      </rPr>
      <t xml:space="preserve"> o kwotę 8.260 zł  w związku ze zwiększeniem  dotacji celowej na zadania zlecone z zakresu administracji rządowej -  na sfinansowanie zryczłtowanych diet dla członków obwodowych komisji wyborczych  (pismo nr DWW -3101-54/11 z Krajowego Biura Wyborczego w Warszawie).
</t>
    </r>
  </si>
  <si>
    <t>921</t>
  </si>
  <si>
    <t>Kultura i ochrona dziedzictwa narodowego</t>
  </si>
  <si>
    <t>92195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</si>
</sst>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6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b/>
      <i/>
      <sz val="10"/>
      <name val="Arial"/>
      <family val="2"/>
    </font>
    <font>
      <b/>
      <i/>
      <sz val="11"/>
      <name val="Arial CE"/>
      <family val="0"/>
    </font>
    <font>
      <b/>
      <sz val="11"/>
      <name val="Arial"/>
      <family val="2"/>
    </font>
    <font>
      <sz val="7"/>
      <name val="Arial"/>
      <family val="0"/>
    </font>
    <font>
      <sz val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"/>
      <family val="0"/>
    </font>
    <font>
      <sz val="11"/>
      <name val="Arial"/>
      <family val="0"/>
    </font>
    <font>
      <i/>
      <sz val="10"/>
      <name val="Arial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9"/>
      <color indexed="10"/>
      <name val="Arial CE"/>
      <family val="0"/>
    </font>
    <font>
      <i/>
      <sz val="9"/>
      <color indexed="10"/>
      <name val="Arial CE"/>
      <family val="0"/>
    </font>
    <font>
      <sz val="9"/>
      <color indexed="10"/>
      <name val="Arial CE"/>
      <family val="0"/>
    </font>
    <font>
      <u val="single"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 horizontal="center"/>
      <protection locked="0"/>
    </xf>
    <xf numFmtId="49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3" xfId="0" applyNumberFormat="1" applyFont="1" applyFill="1" applyBorder="1" applyAlignment="1" applyProtection="1">
      <alignment vertical="center" wrapText="1"/>
      <protection locked="0"/>
    </xf>
    <xf numFmtId="4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3" xfId="0" applyFont="1" applyFill="1" applyBorder="1" applyAlignment="1">
      <alignment vertical="top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19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4" fillId="0" borderId="13" xfId="0" applyFont="1" applyFill="1" applyBorder="1" applyAlignment="1">
      <alignment vertical="top" wrapText="1"/>
    </xf>
    <xf numFmtId="0" fontId="14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 vertical="center" wrapText="1"/>
      <protection locked="0"/>
    </xf>
    <xf numFmtId="4" fontId="8" fillId="0" borderId="13" xfId="0" applyNumberFormat="1" applyFont="1" applyBorder="1" applyAlignment="1">
      <alignment/>
    </xf>
    <xf numFmtId="4" fontId="14" fillId="0" borderId="10" xfId="0" applyNumberFormat="1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4" fillId="0" borderId="13" xfId="0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4" fontId="13" fillId="0" borderId="13" xfId="0" applyNumberFormat="1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4" fontId="14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/>
    </xf>
    <xf numFmtId="0" fontId="21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4" fontId="20" fillId="0" borderId="13" xfId="0" applyNumberFormat="1" applyFont="1" applyFill="1" applyBorder="1" applyAlignment="1">
      <alignment vertical="center"/>
    </xf>
    <xf numFmtId="4" fontId="21" fillId="0" borderId="13" xfId="0" applyNumberFormat="1" applyFont="1" applyFill="1" applyBorder="1" applyAlignment="1">
      <alignment vertical="center"/>
    </xf>
    <xf numFmtId="49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0" fontId="14" fillId="0" borderId="13" xfId="0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vertical="center"/>
    </xf>
    <xf numFmtId="4" fontId="13" fillId="0" borderId="13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vertical="center"/>
    </xf>
    <xf numFmtId="4" fontId="24" fillId="0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49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Fill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6.8515625" style="0" customWidth="1"/>
    <col min="2" max="2" width="39.28125" style="0" customWidth="1"/>
    <col min="3" max="3" width="13.421875" style="0" customWidth="1"/>
    <col min="4" max="4" width="12.00390625" style="0" customWidth="1"/>
    <col min="5" max="5" width="12.57421875" style="0" customWidth="1"/>
    <col min="6" max="6" width="13.00390625" style="0" customWidth="1"/>
    <col min="7" max="7" width="12.8515625" style="0" customWidth="1"/>
    <col min="8" max="8" width="12.140625" style="0" customWidth="1"/>
    <col min="9" max="9" width="13.00390625" style="0" customWidth="1"/>
    <col min="10" max="10" width="12.421875" style="0" customWidth="1"/>
    <col min="11" max="11" width="10.7109375" style="0" customWidth="1"/>
    <col min="12" max="12" width="12.57421875" style="0" customWidth="1"/>
  </cols>
  <sheetData>
    <row r="1" spans="2:12" ht="15" customHeight="1">
      <c r="B1" s="2"/>
      <c r="C1" s="2"/>
      <c r="D1" s="2"/>
      <c r="E1" s="2"/>
      <c r="F1" s="88" t="s">
        <v>102</v>
      </c>
      <c r="G1" s="88"/>
      <c r="H1" s="88"/>
      <c r="I1" s="88"/>
      <c r="J1" s="88"/>
      <c r="K1" s="88"/>
      <c r="L1" s="88"/>
    </row>
    <row r="2" spans="2:12" ht="20.25" customHeight="1">
      <c r="B2" s="2"/>
      <c r="C2" s="2"/>
      <c r="D2" s="2"/>
      <c r="E2" s="2"/>
      <c r="F2" s="2"/>
      <c r="G2" s="88" t="s">
        <v>19</v>
      </c>
      <c r="H2" s="88"/>
      <c r="I2" s="88"/>
      <c r="J2" s="88"/>
      <c r="K2" s="88"/>
      <c r="L2" s="88"/>
    </row>
    <row r="3" spans="2:12" ht="9" customHeight="1">
      <c r="B3" s="2"/>
      <c r="C3" s="2"/>
      <c r="D3" s="2"/>
      <c r="E3" s="2"/>
      <c r="F3" s="2"/>
      <c r="G3" s="18"/>
      <c r="H3" s="18"/>
      <c r="I3" s="18"/>
      <c r="J3" s="18"/>
      <c r="K3" s="18"/>
      <c r="L3" s="18"/>
    </row>
    <row r="4" spans="2:6" s="11" customFormat="1" ht="19.5" customHeight="1">
      <c r="B4" s="86" t="s">
        <v>21</v>
      </c>
      <c r="C4" s="86"/>
      <c r="D4" s="13"/>
      <c r="E4" s="13"/>
      <c r="F4" s="12"/>
    </row>
    <row r="5" spans="1:12" s="11" customFormat="1" ht="19.5" customHeight="1">
      <c r="A5" s="94" t="s">
        <v>1</v>
      </c>
      <c r="B5" s="94"/>
      <c r="C5" s="97" t="s">
        <v>20</v>
      </c>
      <c r="D5" s="98"/>
      <c r="E5" s="98"/>
      <c r="F5" s="98"/>
      <c r="G5" s="98"/>
      <c r="H5" s="98"/>
      <c r="I5" s="98"/>
      <c r="J5" s="98"/>
      <c r="K5" s="98"/>
      <c r="L5" s="99"/>
    </row>
    <row r="6" spans="1:12" s="3" customFormat="1" ht="13.5" customHeight="1">
      <c r="A6" s="95"/>
      <c r="B6" s="95" t="s">
        <v>12</v>
      </c>
      <c r="C6" s="89" t="s">
        <v>2</v>
      </c>
      <c r="D6" s="89"/>
      <c r="E6" s="89"/>
      <c r="F6" s="89"/>
      <c r="G6" s="89" t="s">
        <v>9</v>
      </c>
      <c r="H6" s="89"/>
      <c r="I6" s="89"/>
      <c r="J6" s="89"/>
      <c r="K6" s="89"/>
      <c r="L6" s="89"/>
    </row>
    <row r="7" spans="1:12" s="3" customFormat="1" ht="13.5" customHeight="1">
      <c r="A7" s="95"/>
      <c r="B7" s="95"/>
      <c r="C7" s="89"/>
      <c r="D7" s="89"/>
      <c r="E7" s="89"/>
      <c r="F7" s="89"/>
      <c r="G7" s="89" t="s">
        <v>3</v>
      </c>
      <c r="H7" s="89" t="s">
        <v>7</v>
      </c>
      <c r="I7" s="89"/>
      <c r="J7" s="89" t="s">
        <v>6</v>
      </c>
      <c r="K7" s="89" t="s">
        <v>7</v>
      </c>
      <c r="L7" s="89"/>
    </row>
    <row r="8" spans="1:12" s="3" customFormat="1" ht="91.5" customHeight="1">
      <c r="A8" s="96"/>
      <c r="B8" s="96"/>
      <c r="C8" s="89"/>
      <c r="D8" s="89"/>
      <c r="E8" s="89"/>
      <c r="F8" s="89"/>
      <c r="G8" s="89"/>
      <c r="H8" s="7" t="s">
        <v>4</v>
      </c>
      <c r="I8" s="8" t="s">
        <v>5</v>
      </c>
      <c r="J8" s="89"/>
      <c r="K8" s="7" t="s">
        <v>4</v>
      </c>
      <c r="L8" s="8" t="s">
        <v>5</v>
      </c>
    </row>
    <row r="9" spans="1:12" s="3" customFormat="1" ht="21.75" customHeight="1">
      <c r="A9" s="7"/>
      <c r="B9" s="5"/>
      <c r="C9" s="9" t="s">
        <v>10</v>
      </c>
      <c r="D9" s="9" t="s">
        <v>18</v>
      </c>
      <c r="E9" s="10" t="s">
        <v>15</v>
      </c>
      <c r="F9" s="9" t="s">
        <v>11</v>
      </c>
      <c r="G9" s="6"/>
      <c r="H9" s="7"/>
      <c r="I9" s="8"/>
      <c r="J9" s="5"/>
      <c r="K9" s="4"/>
      <c r="L9" s="8"/>
    </row>
    <row r="10" spans="1:12" s="15" customFormat="1" ht="15.75" customHeight="1">
      <c r="A10" s="14">
        <v>1</v>
      </c>
      <c r="B10" s="14">
        <v>2</v>
      </c>
      <c r="C10" s="91">
        <v>3</v>
      </c>
      <c r="D10" s="92"/>
      <c r="E10" s="92"/>
      <c r="F10" s="93"/>
      <c r="G10" s="14">
        <v>4</v>
      </c>
      <c r="H10" s="14">
        <v>5</v>
      </c>
      <c r="I10" s="14">
        <v>6</v>
      </c>
      <c r="J10" s="14">
        <v>7</v>
      </c>
      <c r="K10" s="14">
        <v>8</v>
      </c>
      <c r="L10" s="14">
        <v>9</v>
      </c>
    </row>
    <row r="11" spans="1:12" s="15" customFormat="1" ht="43.5" customHeight="1">
      <c r="A11" s="16">
        <v>751</v>
      </c>
      <c r="B11" s="76" t="s">
        <v>77</v>
      </c>
      <c r="C11" s="77">
        <v>10969</v>
      </c>
      <c r="D11" s="77">
        <f>D12</f>
        <v>0</v>
      </c>
      <c r="E11" s="77">
        <f>E12</f>
        <v>8260</v>
      </c>
      <c r="F11" s="77">
        <f>C11-D11+E11</f>
        <v>19229</v>
      </c>
      <c r="G11" s="77">
        <v>19229</v>
      </c>
      <c r="H11" s="78">
        <v>19229</v>
      </c>
      <c r="I11" s="79"/>
      <c r="J11" s="64"/>
      <c r="K11" s="64"/>
      <c r="L11" s="65"/>
    </row>
    <row r="12" spans="1:12" s="15" customFormat="1" ht="70.5" customHeight="1">
      <c r="A12" s="16"/>
      <c r="B12" s="45" t="s">
        <v>86</v>
      </c>
      <c r="C12" s="80">
        <v>10969</v>
      </c>
      <c r="D12" s="80">
        <v>0</v>
      </c>
      <c r="E12" s="80">
        <v>8260</v>
      </c>
      <c r="F12" s="80">
        <f>C12-D12+E12</f>
        <v>19229</v>
      </c>
      <c r="G12" s="80">
        <v>8260</v>
      </c>
      <c r="H12" s="81">
        <v>8260</v>
      </c>
      <c r="I12" s="82"/>
      <c r="J12" s="64"/>
      <c r="K12" s="64"/>
      <c r="L12" s="65"/>
    </row>
    <row r="13" spans="1:12" s="54" customFormat="1" ht="23.25" customHeight="1">
      <c r="A13" s="61"/>
      <c r="B13" s="62" t="s">
        <v>8</v>
      </c>
      <c r="C13" s="83">
        <v>38100858.66</v>
      </c>
      <c r="D13" s="126">
        <f>D11</f>
        <v>0</v>
      </c>
      <c r="E13" s="84">
        <f>E11</f>
        <v>8260</v>
      </c>
      <c r="F13" s="84">
        <f>C13-D13+E13</f>
        <v>38109118.66</v>
      </c>
      <c r="G13" s="85">
        <f>F13-J13</f>
        <v>30138343.799999997</v>
      </c>
      <c r="H13" s="85">
        <v>3446266.39</v>
      </c>
      <c r="I13" s="85">
        <v>80601.79</v>
      </c>
      <c r="J13" s="63">
        <v>7970774.86</v>
      </c>
      <c r="K13" s="63">
        <v>76000</v>
      </c>
      <c r="L13" s="63">
        <v>6564574.86</v>
      </c>
    </row>
    <row r="14" spans="2:6" ht="12.75">
      <c r="B14" s="1" t="s">
        <v>13</v>
      </c>
      <c r="C14" s="1"/>
      <c r="D14" s="1"/>
      <c r="E14" s="1"/>
      <c r="F14" s="1"/>
    </row>
    <row r="15" spans="1:14" ht="41.25" customHeight="1">
      <c r="A15" s="90" t="s">
        <v>103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17"/>
      <c r="N15" s="17"/>
    </row>
    <row r="16" spans="2:12" ht="32.25" customHeight="1">
      <c r="B16" s="1"/>
      <c r="C16" s="1"/>
      <c r="D16" s="1"/>
      <c r="E16" s="1"/>
      <c r="F16" s="1"/>
      <c r="I16" s="87" t="s">
        <v>16</v>
      </c>
      <c r="J16" s="87"/>
      <c r="K16" s="87"/>
      <c r="L16" s="87"/>
    </row>
    <row r="17" spans="2:6" ht="12.75">
      <c r="B17" s="1"/>
      <c r="C17" s="1"/>
      <c r="D17" s="1"/>
      <c r="E17" s="1"/>
      <c r="F17" s="1"/>
    </row>
    <row r="18" spans="2:12" ht="18.75" customHeight="1">
      <c r="B18" s="1"/>
      <c r="C18" s="1"/>
      <c r="D18" s="1"/>
      <c r="E18" s="1"/>
      <c r="F18" s="1"/>
      <c r="I18" s="87" t="s">
        <v>17</v>
      </c>
      <c r="J18" s="87"/>
      <c r="K18" s="87"/>
      <c r="L18" s="87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</sheetData>
  <sheetProtection/>
  <mergeCells count="16">
    <mergeCell ref="A15:L15"/>
    <mergeCell ref="K7:L7"/>
    <mergeCell ref="C10:F10"/>
    <mergeCell ref="A5:A8"/>
    <mergeCell ref="B5:B8"/>
    <mergeCell ref="C5:L5"/>
    <mergeCell ref="B4:C4"/>
    <mergeCell ref="I16:L16"/>
    <mergeCell ref="I18:L18"/>
    <mergeCell ref="F1:L1"/>
    <mergeCell ref="G2:L2"/>
    <mergeCell ref="C6:F8"/>
    <mergeCell ref="G6:L6"/>
    <mergeCell ref="G7:G8"/>
    <mergeCell ref="H7:I7"/>
    <mergeCell ref="J7:J8"/>
  </mergeCells>
  <printOptions/>
  <pageMargins left="0.37" right="0.17" top="0.32" bottom="0.2" header="0.24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zoomScale="130" zoomScaleNormal="130" zoomScalePageLayoutView="0" workbookViewId="0" topLeftCell="B27">
      <selection activeCell="X30" sqref="X30"/>
    </sheetView>
  </sheetViews>
  <sheetFormatPr defaultColWidth="9.140625" defaultRowHeight="12.75"/>
  <cols>
    <col min="1" max="1" width="0.13671875" style="21" hidden="1" customWidth="1"/>
    <col min="2" max="2" width="2.140625" style="21" customWidth="1"/>
    <col min="3" max="3" width="1.421875" style="21" customWidth="1"/>
    <col min="4" max="4" width="5.00390625" style="21" customWidth="1"/>
    <col min="5" max="5" width="5.28125" style="21" customWidth="1"/>
    <col min="6" max="6" width="8.140625" style="21" customWidth="1"/>
    <col min="7" max="7" width="8.8515625" style="21" customWidth="1"/>
    <col min="8" max="8" width="7.140625" style="21" customWidth="1"/>
    <col min="9" max="9" width="2.421875" style="21" customWidth="1"/>
    <col min="10" max="10" width="9.7109375" style="21" customWidth="1"/>
    <col min="11" max="11" width="9.57421875" style="21" customWidth="1"/>
    <col min="12" max="12" width="9.7109375" style="21" bestFit="1" customWidth="1"/>
    <col min="13" max="13" width="8.421875" style="21" customWidth="1"/>
    <col min="14" max="14" width="8.57421875" style="21" customWidth="1"/>
    <col min="15" max="15" width="8.8515625" style="21" customWidth="1"/>
    <col min="16" max="16" width="7.00390625" style="21" customWidth="1"/>
    <col min="17" max="17" width="5.140625" style="21" customWidth="1"/>
    <col min="18" max="18" width="7.8515625" style="21" customWidth="1"/>
    <col min="19" max="19" width="9.57421875" style="21" customWidth="1"/>
    <col min="20" max="21" width="9.28125" style="21" customWidth="1"/>
    <col min="22" max="22" width="8.140625" style="21" customWidth="1"/>
    <col min="23" max="23" width="7.8515625" style="21" customWidth="1"/>
    <col min="24" max="16384" width="9.140625" style="21" customWidth="1"/>
  </cols>
  <sheetData>
    <row r="1" spans="1:23" s="19" customFormat="1" ht="15" customHeight="1">
      <c r="A1" s="100" t="s">
        <v>101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2:23" s="20" customFormat="1" ht="13.5" customHeight="1">
      <c r="B2" s="101" t="s">
        <v>100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ht="27.75" customHeight="1">
      <c r="A3" s="102"/>
      <c r="B3" s="102"/>
      <c r="C3" s="103"/>
      <c r="D3" s="103"/>
      <c r="E3" s="103"/>
      <c r="F3" s="103"/>
      <c r="G3" s="103"/>
      <c r="H3" s="103"/>
      <c r="I3" s="102" t="s">
        <v>22</v>
      </c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3" ht="8.25" customHeight="1">
      <c r="A4" s="22"/>
      <c r="B4" s="104" t="s">
        <v>1</v>
      </c>
      <c r="C4" s="104"/>
      <c r="D4" s="104" t="s">
        <v>14</v>
      </c>
      <c r="E4" s="104" t="s">
        <v>88</v>
      </c>
      <c r="F4" s="104"/>
      <c r="G4" s="104"/>
      <c r="H4" s="104" t="s">
        <v>23</v>
      </c>
      <c r="I4" s="105"/>
      <c r="J4" s="104" t="s">
        <v>24</v>
      </c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1:23" ht="8.25" customHeight="1">
      <c r="A5" s="22"/>
      <c r="B5" s="104"/>
      <c r="C5" s="104"/>
      <c r="D5" s="104"/>
      <c r="E5" s="104"/>
      <c r="F5" s="104"/>
      <c r="G5" s="104"/>
      <c r="H5" s="105"/>
      <c r="I5" s="105"/>
      <c r="J5" s="104" t="s">
        <v>25</v>
      </c>
      <c r="K5" s="104" t="s">
        <v>26</v>
      </c>
      <c r="L5" s="104"/>
      <c r="M5" s="104"/>
      <c r="N5" s="104"/>
      <c r="O5" s="104"/>
      <c r="P5" s="104"/>
      <c r="Q5" s="104"/>
      <c r="R5" s="104"/>
      <c r="S5" s="104" t="s">
        <v>27</v>
      </c>
      <c r="T5" s="104" t="s">
        <v>26</v>
      </c>
      <c r="U5" s="104"/>
      <c r="V5" s="104"/>
      <c r="W5" s="104"/>
    </row>
    <row r="6" spans="1:23" ht="3" customHeight="1">
      <c r="A6" s="22"/>
      <c r="B6" s="104"/>
      <c r="C6" s="104"/>
      <c r="D6" s="104"/>
      <c r="E6" s="104"/>
      <c r="F6" s="104"/>
      <c r="G6" s="104"/>
      <c r="H6" s="105"/>
      <c r="I6" s="105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 t="s">
        <v>28</v>
      </c>
      <c r="U6" s="104" t="s">
        <v>7</v>
      </c>
      <c r="V6" s="104" t="s">
        <v>29</v>
      </c>
      <c r="W6" s="104" t="s">
        <v>4</v>
      </c>
    </row>
    <row r="7" spans="1:23" ht="5.25" customHeight="1">
      <c r="A7" s="22"/>
      <c r="B7" s="104"/>
      <c r="C7" s="104"/>
      <c r="D7" s="104"/>
      <c r="E7" s="104"/>
      <c r="F7" s="104"/>
      <c r="G7" s="104"/>
      <c r="H7" s="105"/>
      <c r="I7" s="105"/>
      <c r="J7" s="104"/>
      <c r="K7" s="104" t="s">
        <v>30</v>
      </c>
      <c r="L7" s="104" t="s">
        <v>26</v>
      </c>
      <c r="M7" s="104"/>
      <c r="N7" s="104" t="s">
        <v>31</v>
      </c>
      <c r="O7" s="104" t="s">
        <v>32</v>
      </c>
      <c r="P7" s="104" t="s">
        <v>33</v>
      </c>
      <c r="Q7" s="104" t="s">
        <v>34</v>
      </c>
      <c r="R7" s="104" t="s">
        <v>35</v>
      </c>
      <c r="S7" s="104"/>
      <c r="T7" s="104"/>
      <c r="U7" s="104"/>
      <c r="V7" s="104"/>
      <c r="W7" s="104"/>
    </row>
    <row r="8" spans="1:23" ht="11.25" customHeight="1">
      <c r="A8" s="22"/>
      <c r="B8" s="104"/>
      <c r="C8" s="104"/>
      <c r="D8" s="104"/>
      <c r="E8" s="104"/>
      <c r="F8" s="104"/>
      <c r="G8" s="104"/>
      <c r="H8" s="105"/>
      <c r="I8" s="105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 t="s">
        <v>36</v>
      </c>
      <c r="V8" s="104"/>
      <c r="W8" s="104"/>
    </row>
    <row r="9" spans="1:23" ht="82.5" customHeight="1">
      <c r="A9" s="22"/>
      <c r="B9" s="104"/>
      <c r="C9" s="104"/>
      <c r="D9" s="104"/>
      <c r="E9" s="104"/>
      <c r="F9" s="104"/>
      <c r="G9" s="104"/>
      <c r="H9" s="105"/>
      <c r="I9" s="105"/>
      <c r="J9" s="104"/>
      <c r="K9" s="104"/>
      <c r="L9" s="23" t="s">
        <v>37</v>
      </c>
      <c r="M9" s="23" t="s">
        <v>38</v>
      </c>
      <c r="N9" s="104"/>
      <c r="O9" s="104"/>
      <c r="P9" s="104"/>
      <c r="Q9" s="104"/>
      <c r="R9" s="104"/>
      <c r="S9" s="104"/>
      <c r="T9" s="104"/>
      <c r="U9" s="104"/>
      <c r="V9" s="104"/>
      <c r="W9" s="104"/>
    </row>
    <row r="10" spans="1:23" ht="14.25" customHeight="1">
      <c r="A10" s="22"/>
      <c r="B10" s="104" t="s">
        <v>39</v>
      </c>
      <c r="C10" s="104"/>
      <c r="D10" s="23" t="s">
        <v>40</v>
      </c>
      <c r="E10" s="104" t="s">
        <v>41</v>
      </c>
      <c r="F10" s="104"/>
      <c r="G10" s="104"/>
      <c r="H10" s="104" t="s">
        <v>42</v>
      </c>
      <c r="I10" s="105"/>
      <c r="J10" s="23" t="s">
        <v>43</v>
      </c>
      <c r="K10" s="23" t="s">
        <v>44</v>
      </c>
      <c r="L10" s="23" t="s">
        <v>45</v>
      </c>
      <c r="M10" s="23" t="s">
        <v>46</v>
      </c>
      <c r="N10" s="23" t="s">
        <v>47</v>
      </c>
      <c r="O10" s="23" t="s">
        <v>48</v>
      </c>
      <c r="P10" s="23" t="s">
        <v>49</v>
      </c>
      <c r="Q10" s="23" t="s">
        <v>50</v>
      </c>
      <c r="R10" s="23" t="s">
        <v>51</v>
      </c>
      <c r="S10" s="23" t="s">
        <v>52</v>
      </c>
      <c r="T10" s="23" t="s">
        <v>53</v>
      </c>
      <c r="U10" s="23" t="s">
        <v>54</v>
      </c>
      <c r="V10" s="23" t="s">
        <v>55</v>
      </c>
      <c r="W10" s="24">
        <v>19</v>
      </c>
    </row>
    <row r="11" spans="1:24" ht="16.5" customHeight="1">
      <c r="A11" s="22"/>
      <c r="B11" s="110" t="s">
        <v>85</v>
      </c>
      <c r="C11" s="110"/>
      <c r="D11" s="111"/>
      <c r="E11" s="112" t="s">
        <v>74</v>
      </c>
      <c r="F11" s="112"/>
      <c r="G11" s="25" t="s">
        <v>56</v>
      </c>
      <c r="H11" s="108">
        <f>J11+S11</f>
        <v>4684758</v>
      </c>
      <c r="I11" s="109"/>
      <c r="J11" s="26">
        <f>K11+N11+O11+P11+Q11+R11</f>
        <v>4671115</v>
      </c>
      <c r="K11" s="26">
        <f>L11+M11</f>
        <v>4532195</v>
      </c>
      <c r="L11" s="26">
        <v>3791172</v>
      </c>
      <c r="M11" s="26">
        <v>741023</v>
      </c>
      <c r="N11" s="26">
        <v>0</v>
      </c>
      <c r="O11" s="26">
        <v>138920</v>
      </c>
      <c r="P11" s="26" t="s">
        <v>57</v>
      </c>
      <c r="Q11" s="26" t="s">
        <v>57</v>
      </c>
      <c r="R11" s="26" t="s">
        <v>57</v>
      </c>
      <c r="S11" s="26">
        <f>T11+V11+W11</f>
        <v>13643</v>
      </c>
      <c r="T11" s="26">
        <v>13643</v>
      </c>
      <c r="U11" s="26">
        <v>13643</v>
      </c>
      <c r="V11" s="26">
        <v>0</v>
      </c>
      <c r="W11" s="26">
        <v>0</v>
      </c>
      <c r="X11" s="106"/>
    </row>
    <row r="12" spans="1:24" ht="15" customHeight="1">
      <c r="A12" s="22"/>
      <c r="B12" s="110"/>
      <c r="C12" s="110"/>
      <c r="D12" s="111"/>
      <c r="E12" s="112"/>
      <c r="F12" s="112"/>
      <c r="G12" s="25" t="s">
        <v>58</v>
      </c>
      <c r="H12" s="108">
        <f>J12+S12</f>
        <v>0</v>
      </c>
      <c r="I12" s="109"/>
      <c r="J12" s="26">
        <f>K12+N12+O12+P12+Q12+R12</f>
        <v>0</v>
      </c>
      <c r="K12" s="26">
        <f>L12+M12</f>
        <v>0</v>
      </c>
      <c r="L12" s="26">
        <f>L16</f>
        <v>0</v>
      </c>
      <c r="M12" s="26">
        <f>M16</f>
        <v>0</v>
      </c>
      <c r="N12" s="26" t="s">
        <v>57</v>
      </c>
      <c r="O12" s="26" t="s">
        <v>57</v>
      </c>
      <c r="P12" s="26" t="s">
        <v>57</v>
      </c>
      <c r="Q12" s="26" t="s">
        <v>57</v>
      </c>
      <c r="R12" s="26" t="s">
        <v>57</v>
      </c>
      <c r="S12" s="26">
        <f>T12+V12+W12</f>
        <v>0</v>
      </c>
      <c r="T12" s="26">
        <v>0</v>
      </c>
      <c r="U12" s="26">
        <v>0</v>
      </c>
      <c r="V12" s="26" t="s">
        <v>57</v>
      </c>
      <c r="W12" s="26">
        <v>0</v>
      </c>
      <c r="X12" s="106"/>
    </row>
    <row r="13" spans="1:24" ht="13.5" customHeight="1">
      <c r="A13" s="22"/>
      <c r="B13" s="110"/>
      <c r="C13" s="110"/>
      <c r="D13" s="111"/>
      <c r="E13" s="112"/>
      <c r="F13" s="112"/>
      <c r="G13" s="25" t="s">
        <v>59</v>
      </c>
      <c r="H13" s="108">
        <f>J13+S13</f>
        <v>9828</v>
      </c>
      <c r="I13" s="109"/>
      <c r="J13" s="26">
        <f>K13+N13+O13+P13+Q13+R13</f>
        <v>9828</v>
      </c>
      <c r="K13" s="26">
        <f>L13+M13</f>
        <v>9828</v>
      </c>
      <c r="L13" s="26">
        <f>L17</f>
        <v>0</v>
      </c>
      <c r="M13" s="26">
        <v>9828</v>
      </c>
      <c r="N13" s="26" t="s">
        <v>57</v>
      </c>
      <c r="O13" s="26" t="s">
        <v>57</v>
      </c>
      <c r="P13" s="26" t="s">
        <v>57</v>
      </c>
      <c r="Q13" s="26" t="s">
        <v>57</v>
      </c>
      <c r="R13" s="26" t="s">
        <v>57</v>
      </c>
      <c r="S13" s="26">
        <f>T13+V13+W13</f>
        <v>0</v>
      </c>
      <c r="T13" s="26">
        <v>0</v>
      </c>
      <c r="U13" s="26">
        <v>0</v>
      </c>
      <c r="V13" s="26" t="s">
        <v>57</v>
      </c>
      <c r="W13" s="26">
        <v>0</v>
      </c>
      <c r="X13" s="106"/>
    </row>
    <row r="14" spans="1:23" ht="15.75" customHeight="1">
      <c r="A14" s="22"/>
      <c r="B14" s="110"/>
      <c r="C14" s="110"/>
      <c r="D14" s="111"/>
      <c r="E14" s="112"/>
      <c r="F14" s="112"/>
      <c r="G14" s="25" t="s">
        <v>60</v>
      </c>
      <c r="H14" s="108">
        <f>H11-H12+H13</f>
        <v>4694586</v>
      </c>
      <c r="I14" s="109"/>
      <c r="J14" s="27">
        <f aca="true" t="shared" si="0" ref="J14:T14">J11-J12+J13</f>
        <v>4680943</v>
      </c>
      <c r="K14" s="27">
        <f t="shared" si="0"/>
        <v>4542023</v>
      </c>
      <c r="L14" s="26">
        <f t="shared" si="0"/>
        <v>3791172</v>
      </c>
      <c r="M14" s="26">
        <f t="shared" si="0"/>
        <v>750851</v>
      </c>
      <c r="N14" s="26">
        <f t="shared" si="0"/>
        <v>0</v>
      </c>
      <c r="O14" s="26">
        <f t="shared" si="0"/>
        <v>138920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7">
        <f t="shared" si="0"/>
        <v>13643</v>
      </c>
      <c r="T14" s="26">
        <f t="shared" si="0"/>
        <v>13643</v>
      </c>
      <c r="U14" s="26">
        <f>U11-U12+U13</f>
        <v>13643</v>
      </c>
      <c r="V14" s="26">
        <f>V11-V12+V13</f>
        <v>0</v>
      </c>
      <c r="W14" s="26">
        <v>0</v>
      </c>
    </row>
    <row r="15" spans="1:23" ht="15.75" customHeight="1">
      <c r="A15" s="22"/>
      <c r="B15" s="104"/>
      <c r="C15" s="104"/>
      <c r="D15" s="104" t="s">
        <v>90</v>
      </c>
      <c r="E15" s="113" t="s">
        <v>91</v>
      </c>
      <c r="F15" s="113"/>
      <c r="G15" s="25" t="s">
        <v>56</v>
      </c>
      <c r="H15" s="108">
        <f>J15+S15</f>
        <v>4387056</v>
      </c>
      <c r="I15" s="109"/>
      <c r="J15" s="26">
        <f>K15+N15+O15+P15+Q15+R15</f>
        <v>4387056</v>
      </c>
      <c r="K15" s="26">
        <f>L15+M15</f>
        <v>4387056</v>
      </c>
      <c r="L15" s="26">
        <v>3685869</v>
      </c>
      <c r="M15" s="26">
        <v>701187</v>
      </c>
      <c r="N15" s="26">
        <v>0</v>
      </c>
      <c r="O15" s="26" t="s">
        <v>57</v>
      </c>
      <c r="P15" s="26" t="s">
        <v>57</v>
      </c>
      <c r="Q15" s="26" t="s">
        <v>57</v>
      </c>
      <c r="R15" s="26" t="s">
        <v>57</v>
      </c>
      <c r="S15" s="26">
        <f>T15+V15+W15</f>
        <v>0</v>
      </c>
      <c r="T15" s="26">
        <v>0</v>
      </c>
      <c r="U15" s="26">
        <v>0</v>
      </c>
      <c r="V15" s="26">
        <v>0</v>
      </c>
      <c r="W15" s="26">
        <v>0</v>
      </c>
    </row>
    <row r="16" spans="1:23" ht="13.5" customHeight="1">
      <c r="A16" s="22"/>
      <c r="B16" s="104"/>
      <c r="C16" s="104"/>
      <c r="D16" s="104"/>
      <c r="E16" s="113"/>
      <c r="F16" s="113"/>
      <c r="G16" s="25" t="s">
        <v>58</v>
      </c>
      <c r="H16" s="108">
        <f>J16+S16</f>
        <v>0</v>
      </c>
      <c r="I16" s="109"/>
      <c r="J16" s="26">
        <f>K16+N16+O16+P16+Q16+R16</f>
        <v>0</v>
      </c>
      <c r="K16" s="26">
        <f>L16+M16</f>
        <v>0</v>
      </c>
      <c r="L16" s="26">
        <v>0</v>
      </c>
      <c r="M16" s="26">
        <v>0</v>
      </c>
      <c r="N16" s="26" t="s">
        <v>57</v>
      </c>
      <c r="O16" s="26" t="s">
        <v>57</v>
      </c>
      <c r="P16" s="26" t="s">
        <v>57</v>
      </c>
      <c r="Q16" s="26" t="s">
        <v>57</v>
      </c>
      <c r="R16" s="26" t="s">
        <v>57</v>
      </c>
      <c r="S16" s="26">
        <f>T16+V16+W16</f>
        <v>0</v>
      </c>
      <c r="T16" s="26">
        <v>0</v>
      </c>
      <c r="U16" s="26">
        <v>0</v>
      </c>
      <c r="V16" s="26" t="s">
        <v>57</v>
      </c>
      <c r="W16" s="26">
        <v>0</v>
      </c>
    </row>
    <row r="17" spans="1:23" ht="13.5" customHeight="1">
      <c r="A17" s="22"/>
      <c r="B17" s="104"/>
      <c r="C17" s="104"/>
      <c r="D17" s="104"/>
      <c r="E17" s="113"/>
      <c r="F17" s="113"/>
      <c r="G17" s="25" t="s">
        <v>59</v>
      </c>
      <c r="H17" s="108">
        <f>J17+S17</f>
        <v>9828</v>
      </c>
      <c r="I17" s="109"/>
      <c r="J17" s="26">
        <f>K17+N17+O17+P17+Q17+R17</f>
        <v>9828</v>
      </c>
      <c r="K17" s="26">
        <f>L17+M17</f>
        <v>9828</v>
      </c>
      <c r="L17" s="26">
        <v>0</v>
      </c>
      <c r="M17" s="26">
        <v>9828</v>
      </c>
      <c r="N17" s="26" t="s">
        <v>57</v>
      </c>
      <c r="O17" s="26" t="s">
        <v>57</v>
      </c>
      <c r="P17" s="26" t="s">
        <v>57</v>
      </c>
      <c r="Q17" s="26" t="s">
        <v>57</v>
      </c>
      <c r="R17" s="26" t="s">
        <v>57</v>
      </c>
      <c r="S17" s="26">
        <f>T17+V17+W17</f>
        <v>0</v>
      </c>
      <c r="T17" s="26">
        <v>0</v>
      </c>
      <c r="U17" s="26">
        <v>0</v>
      </c>
      <c r="V17" s="26" t="s">
        <v>57</v>
      </c>
      <c r="W17" s="26">
        <v>0</v>
      </c>
    </row>
    <row r="18" spans="1:23" ht="15" customHeight="1">
      <c r="A18" s="22"/>
      <c r="B18" s="104"/>
      <c r="C18" s="104"/>
      <c r="D18" s="104"/>
      <c r="E18" s="113"/>
      <c r="F18" s="113"/>
      <c r="G18" s="25" t="s">
        <v>60</v>
      </c>
      <c r="H18" s="108">
        <f>H15-H16+H17</f>
        <v>4396884</v>
      </c>
      <c r="I18" s="109"/>
      <c r="J18" s="27">
        <f aca="true" t="shared" si="1" ref="J18:T18">J15-J16+J17</f>
        <v>4396884</v>
      </c>
      <c r="K18" s="27">
        <f t="shared" si="1"/>
        <v>4396884</v>
      </c>
      <c r="L18" s="26">
        <f t="shared" si="1"/>
        <v>3685869</v>
      </c>
      <c r="M18" s="26">
        <f t="shared" si="1"/>
        <v>711015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si="1"/>
        <v>0</v>
      </c>
      <c r="S18" s="27">
        <f t="shared" si="1"/>
        <v>0</v>
      </c>
      <c r="T18" s="26">
        <f t="shared" si="1"/>
        <v>0</v>
      </c>
      <c r="U18" s="26">
        <v>0</v>
      </c>
      <c r="V18" s="26">
        <f>V15-V16+V17</f>
        <v>0</v>
      </c>
      <c r="W18" s="26">
        <f>W15-W16+W17</f>
        <v>0</v>
      </c>
    </row>
    <row r="19" spans="1:23" ht="15" customHeight="1">
      <c r="A19" s="22"/>
      <c r="B19" s="110" t="s">
        <v>92</v>
      </c>
      <c r="C19" s="110"/>
      <c r="D19" s="111"/>
      <c r="E19" s="119" t="s">
        <v>77</v>
      </c>
      <c r="F19" s="119"/>
      <c r="G19" s="25" t="s">
        <v>56</v>
      </c>
      <c r="H19" s="108">
        <f aca="true" t="shared" si="2" ref="H19:H25">J19+S19</f>
        <v>10969</v>
      </c>
      <c r="I19" s="108"/>
      <c r="J19" s="26">
        <f>K19+N19+O19+P19+Q19+R19</f>
        <v>10969</v>
      </c>
      <c r="K19" s="26">
        <f>L19+M19</f>
        <v>10969</v>
      </c>
      <c r="L19" s="26">
        <v>5439</v>
      </c>
      <c r="M19" s="26">
        <v>5530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f>T19+W19</f>
        <v>0</v>
      </c>
      <c r="T19" s="26">
        <v>0</v>
      </c>
      <c r="U19" s="26">
        <v>0</v>
      </c>
      <c r="V19" s="26">
        <v>0</v>
      </c>
      <c r="W19" s="26">
        <v>0</v>
      </c>
    </row>
    <row r="20" spans="1:23" ht="14.25" customHeight="1">
      <c r="A20" s="22"/>
      <c r="B20" s="110"/>
      <c r="C20" s="110"/>
      <c r="D20" s="111"/>
      <c r="E20" s="119"/>
      <c r="F20" s="119"/>
      <c r="G20" s="25" t="s">
        <v>58</v>
      </c>
      <c r="H20" s="108">
        <f t="shared" si="2"/>
        <v>0</v>
      </c>
      <c r="I20" s="108"/>
      <c r="J20" s="26">
        <f>K20+N20+O20</f>
        <v>0</v>
      </c>
      <c r="K20" s="26">
        <f>L20+M20</f>
        <v>0</v>
      </c>
      <c r="L20" s="26">
        <v>0</v>
      </c>
      <c r="M20" s="26">
        <v>0</v>
      </c>
      <c r="N20" s="26">
        <v>0</v>
      </c>
      <c r="O20" s="26">
        <f>O24</f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</row>
    <row r="21" spans="1:23" ht="14.25" customHeight="1">
      <c r="A21" s="22"/>
      <c r="B21" s="110"/>
      <c r="C21" s="110"/>
      <c r="D21" s="111"/>
      <c r="E21" s="119"/>
      <c r="F21" s="119"/>
      <c r="G21" s="25" t="s">
        <v>59</v>
      </c>
      <c r="H21" s="108">
        <f t="shared" si="2"/>
        <v>8260</v>
      </c>
      <c r="I21" s="108"/>
      <c r="J21" s="26">
        <f>K21+N21+O21</f>
        <v>8260</v>
      </c>
      <c r="K21" s="26">
        <f>L21+M21</f>
        <v>0</v>
      </c>
      <c r="L21" s="26">
        <f>L25</f>
        <v>0</v>
      </c>
      <c r="M21" s="26">
        <f>M25</f>
        <v>0</v>
      </c>
      <c r="N21" s="26" t="str">
        <f>N25</f>
        <v>0,00</v>
      </c>
      <c r="O21" s="26">
        <v>8260</v>
      </c>
      <c r="P21" s="26">
        <v>0</v>
      </c>
      <c r="Q21" s="26">
        <v>0</v>
      </c>
      <c r="R21" s="26">
        <v>0</v>
      </c>
      <c r="S21" s="26">
        <f>T21</f>
        <v>0</v>
      </c>
      <c r="T21" s="26">
        <f>T25</f>
        <v>0</v>
      </c>
      <c r="U21" s="26">
        <v>0</v>
      </c>
      <c r="V21" s="26">
        <v>0</v>
      </c>
      <c r="W21" s="26">
        <v>0</v>
      </c>
    </row>
    <row r="22" spans="1:23" ht="15" customHeight="1">
      <c r="A22" s="22"/>
      <c r="B22" s="110"/>
      <c r="C22" s="110"/>
      <c r="D22" s="111"/>
      <c r="E22" s="119"/>
      <c r="F22" s="119"/>
      <c r="G22" s="25" t="s">
        <v>60</v>
      </c>
      <c r="H22" s="108">
        <f t="shared" si="2"/>
        <v>19229</v>
      </c>
      <c r="I22" s="108"/>
      <c r="J22" s="26">
        <f>K22+N22+O22</f>
        <v>19229</v>
      </c>
      <c r="K22" s="26">
        <f>K19-K20+K21</f>
        <v>10969</v>
      </c>
      <c r="L22" s="26">
        <f>L19-L20+L21</f>
        <v>5439</v>
      </c>
      <c r="M22" s="26">
        <f>M19-M20+M21</f>
        <v>5530</v>
      </c>
      <c r="N22" s="26">
        <f>N19-N20+N21</f>
        <v>0</v>
      </c>
      <c r="O22" s="26">
        <f>O19-O20+O21</f>
        <v>8260</v>
      </c>
      <c r="P22" s="26">
        <v>0</v>
      </c>
      <c r="Q22" s="26">
        <v>0</v>
      </c>
      <c r="R22" s="26">
        <v>0</v>
      </c>
      <c r="S22" s="26">
        <f>S19-S20+S21</f>
        <v>0</v>
      </c>
      <c r="T22" s="26">
        <f>T19-T20+T21</f>
        <v>0</v>
      </c>
      <c r="U22" s="26">
        <f>U19-U20+U21</f>
        <v>0</v>
      </c>
      <c r="V22" s="26">
        <v>0</v>
      </c>
      <c r="W22" s="26">
        <v>0</v>
      </c>
    </row>
    <row r="23" spans="1:23" ht="12.75">
      <c r="A23" s="22"/>
      <c r="B23" s="104"/>
      <c r="C23" s="104"/>
      <c r="D23" s="104" t="s">
        <v>93</v>
      </c>
      <c r="E23" s="107" t="s">
        <v>94</v>
      </c>
      <c r="F23" s="107"/>
      <c r="G23" s="25" t="s">
        <v>56</v>
      </c>
      <c r="H23" s="108">
        <f t="shared" si="2"/>
        <v>9169</v>
      </c>
      <c r="I23" s="108"/>
      <c r="J23" s="26">
        <f>K23+N23+O23+P23+Q23+R23</f>
        <v>9169</v>
      </c>
      <c r="K23" s="26">
        <f>L23+M23</f>
        <v>9169</v>
      </c>
      <c r="L23" s="26">
        <v>5439</v>
      </c>
      <c r="M23" s="26">
        <v>3730</v>
      </c>
      <c r="N23" s="26" t="s">
        <v>57</v>
      </c>
      <c r="O23" s="26">
        <v>0</v>
      </c>
      <c r="P23" s="26" t="s">
        <v>57</v>
      </c>
      <c r="Q23" s="26" t="s">
        <v>57</v>
      </c>
      <c r="R23" s="26" t="s">
        <v>57</v>
      </c>
      <c r="S23" s="26">
        <f>T23+V23+W23</f>
        <v>0</v>
      </c>
      <c r="T23" s="26">
        <v>0</v>
      </c>
      <c r="U23" s="26">
        <v>0</v>
      </c>
      <c r="V23" s="26" t="s">
        <v>57</v>
      </c>
      <c r="W23" s="26">
        <v>0</v>
      </c>
    </row>
    <row r="24" spans="1:23" ht="11.25" customHeight="1">
      <c r="A24" s="22"/>
      <c r="B24" s="104"/>
      <c r="C24" s="104"/>
      <c r="D24" s="104"/>
      <c r="E24" s="107"/>
      <c r="F24" s="107"/>
      <c r="G24" s="25" t="s">
        <v>58</v>
      </c>
      <c r="H24" s="108">
        <f t="shared" si="2"/>
        <v>0</v>
      </c>
      <c r="I24" s="108"/>
      <c r="J24" s="26">
        <f>K24+N24+O24+P24+Q24+R24</f>
        <v>0</v>
      </c>
      <c r="K24" s="26">
        <f>L24+M24</f>
        <v>0</v>
      </c>
      <c r="L24" s="26">
        <v>0</v>
      </c>
      <c r="M24" s="26">
        <v>0</v>
      </c>
      <c r="N24" s="26" t="s">
        <v>57</v>
      </c>
      <c r="O24" s="26">
        <v>0</v>
      </c>
      <c r="P24" s="26" t="s">
        <v>57</v>
      </c>
      <c r="Q24" s="26" t="s">
        <v>57</v>
      </c>
      <c r="R24" s="26" t="s">
        <v>57</v>
      </c>
      <c r="S24" s="26">
        <f>T24+V24+W24</f>
        <v>0</v>
      </c>
      <c r="T24" s="26" t="s">
        <v>57</v>
      </c>
      <c r="U24" s="26">
        <v>0</v>
      </c>
      <c r="V24" s="26" t="s">
        <v>57</v>
      </c>
      <c r="W24" s="26">
        <v>0</v>
      </c>
    </row>
    <row r="25" spans="1:23" ht="13.5" customHeight="1">
      <c r="A25" s="22"/>
      <c r="B25" s="104"/>
      <c r="C25" s="104"/>
      <c r="D25" s="104"/>
      <c r="E25" s="107"/>
      <c r="F25" s="107"/>
      <c r="G25" s="25" t="s">
        <v>59</v>
      </c>
      <c r="H25" s="108">
        <f t="shared" si="2"/>
        <v>8260</v>
      </c>
      <c r="I25" s="108"/>
      <c r="J25" s="26">
        <f>K25+N25+O25+P25+Q25+R25</f>
        <v>8260</v>
      </c>
      <c r="K25" s="26">
        <f>L25+M25</f>
        <v>0</v>
      </c>
      <c r="L25" s="26">
        <v>0</v>
      </c>
      <c r="M25" s="26">
        <v>0</v>
      </c>
      <c r="N25" s="26" t="s">
        <v>57</v>
      </c>
      <c r="O25" s="26">
        <v>8260</v>
      </c>
      <c r="P25" s="26" t="s">
        <v>57</v>
      </c>
      <c r="Q25" s="26" t="s">
        <v>57</v>
      </c>
      <c r="R25" s="26" t="s">
        <v>57</v>
      </c>
      <c r="S25" s="26">
        <f>T25+V25+W25</f>
        <v>0</v>
      </c>
      <c r="T25" s="26">
        <v>0</v>
      </c>
      <c r="U25" s="26">
        <v>0</v>
      </c>
      <c r="V25" s="26" t="s">
        <v>57</v>
      </c>
      <c r="W25" s="26">
        <v>0</v>
      </c>
    </row>
    <row r="26" spans="1:23" ht="13.5" customHeight="1">
      <c r="A26" s="22"/>
      <c r="B26" s="104"/>
      <c r="C26" s="104"/>
      <c r="D26" s="104"/>
      <c r="E26" s="107"/>
      <c r="F26" s="107"/>
      <c r="G26" s="25" t="s">
        <v>60</v>
      </c>
      <c r="H26" s="108">
        <f>H23-H24+H25</f>
        <v>17429</v>
      </c>
      <c r="I26" s="108"/>
      <c r="J26" s="27">
        <f aca="true" t="shared" si="3" ref="J26:W26">J23-J24+J25</f>
        <v>17429</v>
      </c>
      <c r="K26" s="27">
        <f t="shared" si="3"/>
        <v>9169</v>
      </c>
      <c r="L26" s="26">
        <f t="shared" si="3"/>
        <v>5439</v>
      </c>
      <c r="M26" s="26">
        <f t="shared" si="3"/>
        <v>3730</v>
      </c>
      <c r="N26" s="26">
        <f t="shared" si="3"/>
        <v>0</v>
      </c>
      <c r="O26" s="26">
        <f t="shared" si="3"/>
        <v>8260</v>
      </c>
      <c r="P26" s="26">
        <f t="shared" si="3"/>
        <v>0</v>
      </c>
      <c r="Q26" s="26">
        <f t="shared" si="3"/>
        <v>0</v>
      </c>
      <c r="R26" s="26">
        <f t="shared" si="3"/>
        <v>0</v>
      </c>
      <c r="S26" s="27">
        <f t="shared" si="3"/>
        <v>0</v>
      </c>
      <c r="T26" s="26">
        <f t="shared" si="3"/>
        <v>0</v>
      </c>
      <c r="U26" s="26">
        <f t="shared" si="3"/>
        <v>0</v>
      </c>
      <c r="V26" s="26">
        <f t="shared" si="3"/>
        <v>0</v>
      </c>
      <c r="W26" s="26">
        <f t="shared" si="3"/>
        <v>0</v>
      </c>
    </row>
    <row r="27" spans="1:24" ht="16.5" customHeight="1">
      <c r="A27" s="22"/>
      <c r="B27" s="110" t="s">
        <v>95</v>
      </c>
      <c r="C27" s="110"/>
      <c r="D27" s="111"/>
      <c r="E27" s="112" t="s">
        <v>96</v>
      </c>
      <c r="F27" s="112"/>
      <c r="G27" s="25" t="s">
        <v>56</v>
      </c>
      <c r="H27" s="108">
        <f>J27+S27</f>
        <v>111900</v>
      </c>
      <c r="I27" s="109"/>
      <c r="J27" s="27">
        <f>K27+O27</f>
        <v>111900</v>
      </c>
      <c r="K27" s="26">
        <f>L27+M27</f>
        <v>111900</v>
      </c>
      <c r="L27" s="26">
        <v>0</v>
      </c>
      <c r="M27" s="26">
        <v>111900</v>
      </c>
      <c r="N27" s="26" t="s">
        <v>57</v>
      </c>
      <c r="O27" s="26">
        <v>0</v>
      </c>
      <c r="P27" s="26" t="s">
        <v>57</v>
      </c>
      <c r="Q27" s="26" t="s">
        <v>57</v>
      </c>
      <c r="R27" s="26" t="s">
        <v>57</v>
      </c>
      <c r="S27" s="26">
        <f>T27+V27+W27</f>
        <v>0</v>
      </c>
      <c r="T27" s="26">
        <v>0</v>
      </c>
      <c r="U27" s="26">
        <v>0</v>
      </c>
      <c r="V27" s="26">
        <v>0</v>
      </c>
      <c r="W27" s="26">
        <v>0</v>
      </c>
      <c r="X27" s="106"/>
    </row>
    <row r="28" spans="1:24" ht="15" customHeight="1">
      <c r="A28" s="22"/>
      <c r="B28" s="110"/>
      <c r="C28" s="110"/>
      <c r="D28" s="111"/>
      <c r="E28" s="112"/>
      <c r="F28" s="112"/>
      <c r="G28" s="25" t="s">
        <v>58</v>
      </c>
      <c r="H28" s="108">
        <f>J28+S28</f>
        <v>9828</v>
      </c>
      <c r="I28" s="109"/>
      <c r="J28" s="26">
        <f>K28+N28+O28+P28+Q28+R28</f>
        <v>9828</v>
      </c>
      <c r="K28" s="26">
        <f>L28+M28</f>
        <v>9828</v>
      </c>
      <c r="L28" s="26">
        <v>0</v>
      </c>
      <c r="M28" s="26">
        <v>9828</v>
      </c>
      <c r="N28" s="26" t="s">
        <v>57</v>
      </c>
      <c r="O28" s="26" t="s">
        <v>57</v>
      </c>
      <c r="P28" s="26" t="s">
        <v>57</v>
      </c>
      <c r="Q28" s="26" t="s">
        <v>57</v>
      </c>
      <c r="R28" s="26" t="s">
        <v>57</v>
      </c>
      <c r="S28" s="26">
        <f>T28+V28+W28</f>
        <v>0</v>
      </c>
      <c r="T28" s="26">
        <v>0</v>
      </c>
      <c r="U28" s="26">
        <v>0</v>
      </c>
      <c r="V28" s="26" t="s">
        <v>57</v>
      </c>
      <c r="W28" s="26">
        <v>0</v>
      </c>
      <c r="X28" s="106"/>
    </row>
    <row r="29" spans="1:24" ht="15" customHeight="1">
      <c r="A29" s="22"/>
      <c r="B29" s="110"/>
      <c r="C29" s="110"/>
      <c r="D29" s="111"/>
      <c r="E29" s="112"/>
      <c r="F29" s="112"/>
      <c r="G29" s="25" t="s">
        <v>59</v>
      </c>
      <c r="H29" s="108">
        <f>J29+S29</f>
        <v>0</v>
      </c>
      <c r="I29" s="109"/>
      <c r="J29" s="26">
        <f>K29+N29+O29+P29+Q29+R29</f>
        <v>0</v>
      </c>
      <c r="K29" s="26">
        <f>L29+M29</f>
        <v>0</v>
      </c>
      <c r="L29" s="26">
        <v>0</v>
      </c>
      <c r="M29" s="26">
        <v>0</v>
      </c>
      <c r="N29" s="26" t="s">
        <v>57</v>
      </c>
      <c r="O29" s="26">
        <f>O33</f>
        <v>0</v>
      </c>
      <c r="P29" s="26" t="s">
        <v>57</v>
      </c>
      <c r="Q29" s="26" t="s">
        <v>57</v>
      </c>
      <c r="R29" s="26" t="s">
        <v>57</v>
      </c>
      <c r="S29" s="26">
        <f>T29+V29+W29</f>
        <v>0</v>
      </c>
      <c r="T29" s="26">
        <v>0</v>
      </c>
      <c r="U29" s="26">
        <v>0</v>
      </c>
      <c r="V29" s="26" t="s">
        <v>57</v>
      </c>
      <c r="W29" s="26">
        <v>0</v>
      </c>
      <c r="X29" s="106"/>
    </row>
    <row r="30" spans="1:23" ht="15" customHeight="1">
      <c r="A30" s="22"/>
      <c r="B30" s="110"/>
      <c r="C30" s="110"/>
      <c r="D30" s="111"/>
      <c r="E30" s="112"/>
      <c r="F30" s="112"/>
      <c r="G30" s="25" t="s">
        <v>60</v>
      </c>
      <c r="H30" s="108">
        <f>H27-H28+H29</f>
        <v>102072</v>
      </c>
      <c r="I30" s="109"/>
      <c r="J30" s="27">
        <f aca="true" t="shared" si="4" ref="J30:S30">J27-J28+J29</f>
        <v>102072</v>
      </c>
      <c r="K30" s="27">
        <f t="shared" si="4"/>
        <v>102072</v>
      </c>
      <c r="L30" s="26">
        <f t="shared" si="4"/>
        <v>0</v>
      </c>
      <c r="M30" s="26">
        <f t="shared" si="4"/>
        <v>102072</v>
      </c>
      <c r="N30" s="26">
        <f t="shared" si="4"/>
        <v>0</v>
      </c>
      <c r="O30" s="26">
        <f t="shared" si="4"/>
        <v>0</v>
      </c>
      <c r="P30" s="26">
        <f t="shared" si="4"/>
        <v>0</v>
      </c>
      <c r="Q30" s="26">
        <f t="shared" si="4"/>
        <v>0</v>
      </c>
      <c r="R30" s="26">
        <f t="shared" si="4"/>
        <v>0</v>
      </c>
      <c r="S30" s="27">
        <f t="shared" si="4"/>
        <v>0</v>
      </c>
      <c r="T30" s="26">
        <v>0</v>
      </c>
      <c r="U30" s="26">
        <f>U27-U28+U29</f>
        <v>0</v>
      </c>
      <c r="V30" s="26">
        <f>V27-V28+V29</f>
        <v>0</v>
      </c>
      <c r="W30" s="26">
        <v>0</v>
      </c>
    </row>
    <row r="31" spans="1:23" ht="15" customHeight="1">
      <c r="A31" s="22"/>
      <c r="B31" s="104"/>
      <c r="C31" s="104"/>
      <c r="D31" s="104" t="s">
        <v>97</v>
      </c>
      <c r="E31" s="107" t="s">
        <v>98</v>
      </c>
      <c r="F31" s="107"/>
      <c r="G31" s="25" t="s">
        <v>56</v>
      </c>
      <c r="H31" s="108">
        <f>J31+S31</f>
        <v>56900</v>
      </c>
      <c r="I31" s="109"/>
      <c r="J31" s="26">
        <f>K31+N31+O31+P31+Q31+R31</f>
        <v>56900</v>
      </c>
      <c r="K31" s="26">
        <f>L31+M31</f>
        <v>56900</v>
      </c>
      <c r="L31" s="26">
        <v>0</v>
      </c>
      <c r="M31" s="26">
        <v>56900</v>
      </c>
      <c r="N31" s="26" t="s">
        <v>57</v>
      </c>
      <c r="O31" s="26">
        <v>0</v>
      </c>
      <c r="P31" s="26" t="s">
        <v>57</v>
      </c>
      <c r="Q31" s="26" t="s">
        <v>57</v>
      </c>
      <c r="R31" s="26" t="s">
        <v>57</v>
      </c>
      <c r="S31" s="26">
        <f>T31+V31+W31</f>
        <v>0</v>
      </c>
      <c r="T31" s="26">
        <v>0</v>
      </c>
      <c r="U31" s="26">
        <v>0</v>
      </c>
      <c r="V31" s="26" t="s">
        <v>57</v>
      </c>
      <c r="W31" s="26">
        <v>0</v>
      </c>
    </row>
    <row r="32" spans="1:23" ht="15" customHeight="1">
      <c r="A32" s="22"/>
      <c r="B32" s="104"/>
      <c r="C32" s="104"/>
      <c r="D32" s="104"/>
      <c r="E32" s="107"/>
      <c r="F32" s="107"/>
      <c r="G32" s="25" t="s">
        <v>58</v>
      </c>
      <c r="H32" s="108">
        <f>J32+S32</f>
        <v>9828</v>
      </c>
      <c r="I32" s="109"/>
      <c r="J32" s="26">
        <f>K32+N32+O32+P32+Q32+R32</f>
        <v>9828</v>
      </c>
      <c r="K32" s="26">
        <f>L32+M32</f>
        <v>9828</v>
      </c>
      <c r="L32" s="26" t="s">
        <v>57</v>
      </c>
      <c r="M32" s="26">
        <v>9828</v>
      </c>
      <c r="N32" s="26" t="s">
        <v>57</v>
      </c>
      <c r="O32" s="26" t="s">
        <v>57</v>
      </c>
      <c r="P32" s="26" t="s">
        <v>57</v>
      </c>
      <c r="Q32" s="26" t="s">
        <v>57</v>
      </c>
      <c r="R32" s="26" t="s">
        <v>57</v>
      </c>
      <c r="S32" s="26">
        <f>T32+V32+W32</f>
        <v>0</v>
      </c>
      <c r="T32" s="26">
        <v>0</v>
      </c>
      <c r="U32" s="26">
        <v>0</v>
      </c>
      <c r="V32" s="26" t="s">
        <v>57</v>
      </c>
      <c r="W32" s="26">
        <v>0</v>
      </c>
    </row>
    <row r="33" spans="1:23" ht="14.25" customHeight="1">
      <c r="A33" s="22"/>
      <c r="B33" s="104"/>
      <c r="C33" s="104"/>
      <c r="D33" s="104"/>
      <c r="E33" s="107"/>
      <c r="F33" s="107"/>
      <c r="G33" s="25" t="s">
        <v>59</v>
      </c>
      <c r="H33" s="108">
        <f>J33+S33</f>
        <v>0</v>
      </c>
      <c r="I33" s="109"/>
      <c r="J33" s="26">
        <f>K33+N33+O33+P33+Q33+R33</f>
        <v>0</v>
      </c>
      <c r="K33" s="26">
        <f>L33+M33</f>
        <v>0</v>
      </c>
      <c r="L33" s="26">
        <v>0</v>
      </c>
      <c r="M33" s="26">
        <v>0</v>
      </c>
      <c r="N33" s="26" t="s">
        <v>57</v>
      </c>
      <c r="O33" s="26">
        <v>0</v>
      </c>
      <c r="P33" s="26" t="s">
        <v>57</v>
      </c>
      <c r="Q33" s="26" t="s">
        <v>57</v>
      </c>
      <c r="R33" s="26" t="s">
        <v>57</v>
      </c>
      <c r="S33" s="26">
        <f>T33+V33+W33</f>
        <v>0</v>
      </c>
      <c r="T33" s="26">
        <v>0</v>
      </c>
      <c r="U33" s="26">
        <v>0</v>
      </c>
      <c r="V33" s="26" t="s">
        <v>57</v>
      </c>
      <c r="W33" s="26">
        <v>0</v>
      </c>
    </row>
    <row r="34" spans="1:23" ht="15.75" customHeight="1">
      <c r="A34" s="22"/>
      <c r="B34" s="104"/>
      <c r="C34" s="104"/>
      <c r="D34" s="104"/>
      <c r="E34" s="107"/>
      <c r="F34" s="107"/>
      <c r="G34" s="25" t="s">
        <v>60</v>
      </c>
      <c r="H34" s="108">
        <f>H31-H32+H33</f>
        <v>47072</v>
      </c>
      <c r="I34" s="109"/>
      <c r="J34" s="27">
        <f aca="true" t="shared" si="5" ref="J34:W34">J31-J32+J33</f>
        <v>47072</v>
      </c>
      <c r="K34" s="27">
        <f t="shared" si="5"/>
        <v>47072</v>
      </c>
      <c r="L34" s="26">
        <f t="shared" si="5"/>
        <v>0</v>
      </c>
      <c r="M34" s="26">
        <f t="shared" si="5"/>
        <v>47072</v>
      </c>
      <c r="N34" s="26">
        <f t="shared" si="5"/>
        <v>0</v>
      </c>
      <c r="O34" s="26">
        <f t="shared" si="5"/>
        <v>0</v>
      </c>
      <c r="P34" s="26">
        <f t="shared" si="5"/>
        <v>0</v>
      </c>
      <c r="Q34" s="26">
        <f t="shared" si="5"/>
        <v>0</v>
      </c>
      <c r="R34" s="26">
        <f t="shared" si="5"/>
        <v>0</v>
      </c>
      <c r="S34" s="27">
        <f t="shared" si="5"/>
        <v>0</v>
      </c>
      <c r="T34" s="26">
        <f t="shared" si="5"/>
        <v>0</v>
      </c>
      <c r="U34" s="26">
        <f t="shared" si="5"/>
        <v>0</v>
      </c>
      <c r="V34" s="26">
        <f t="shared" si="5"/>
        <v>0</v>
      </c>
      <c r="W34" s="26">
        <f t="shared" si="5"/>
        <v>0</v>
      </c>
    </row>
    <row r="35" spans="1:24" ht="16.5" customHeight="1">
      <c r="A35" s="22"/>
      <c r="B35" s="110" t="s">
        <v>104</v>
      </c>
      <c r="C35" s="110"/>
      <c r="D35" s="111"/>
      <c r="E35" s="112" t="s">
        <v>105</v>
      </c>
      <c r="F35" s="112"/>
      <c r="G35" s="25" t="s">
        <v>56</v>
      </c>
      <c r="H35" s="108">
        <f>J35+S35</f>
        <v>412610</v>
      </c>
      <c r="I35" s="109"/>
      <c r="J35" s="27">
        <f>K35+N35</f>
        <v>412610</v>
      </c>
      <c r="K35" s="26">
        <f>L35+M35</f>
        <v>99000</v>
      </c>
      <c r="L35" s="26">
        <v>24800</v>
      </c>
      <c r="M35" s="26">
        <v>74200</v>
      </c>
      <c r="N35" s="26">
        <v>313610</v>
      </c>
      <c r="O35" s="26">
        <v>0</v>
      </c>
      <c r="P35" s="26" t="s">
        <v>57</v>
      </c>
      <c r="Q35" s="26" t="s">
        <v>57</v>
      </c>
      <c r="R35" s="26" t="s">
        <v>57</v>
      </c>
      <c r="S35" s="26">
        <f>T35+V35+W35</f>
        <v>0</v>
      </c>
      <c r="T35" s="26">
        <v>0</v>
      </c>
      <c r="U35" s="26">
        <v>0</v>
      </c>
      <c r="V35" s="26">
        <v>0</v>
      </c>
      <c r="W35" s="26">
        <v>0</v>
      </c>
      <c r="X35" s="106"/>
    </row>
    <row r="36" spans="1:24" ht="15" customHeight="1">
      <c r="A36" s="22"/>
      <c r="B36" s="110"/>
      <c r="C36" s="110"/>
      <c r="D36" s="111"/>
      <c r="E36" s="112"/>
      <c r="F36" s="112"/>
      <c r="G36" s="25" t="s">
        <v>58</v>
      </c>
      <c r="H36" s="108">
        <f>J36+S36</f>
        <v>4000</v>
      </c>
      <c r="I36" s="109"/>
      <c r="J36" s="26">
        <f>K36+N36+O36+P36+Q36+R36</f>
        <v>4000</v>
      </c>
      <c r="K36" s="26">
        <f>L36+M36</f>
        <v>4000</v>
      </c>
      <c r="L36" s="26">
        <v>4000</v>
      </c>
      <c r="M36" s="26">
        <f>M40</f>
        <v>0</v>
      </c>
      <c r="N36" s="26" t="s">
        <v>57</v>
      </c>
      <c r="O36" s="26" t="s">
        <v>57</v>
      </c>
      <c r="P36" s="26" t="s">
        <v>57</v>
      </c>
      <c r="Q36" s="26" t="s">
        <v>57</v>
      </c>
      <c r="R36" s="26" t="s">
        <v>57</v>
      </c>
      <c r="S36" s="26">
        <f>T36+V36+W36</f>
        <v>0</v>
      </c>
      <c r="T36" s="26">
        <v>0</v>
      </c>
      <c r="U36" s="26">
        <v>0</v>
      </c>
      <c r="V36" s="26" t="s">
        <v>57</v>
      </c>
      <c r="W36" s="26">
        <v>0</v>
      </c>
      <c r="X36" s="106"/>
    </row>
    <row r="37" spans="1:24" ht="15" customHeight="1">
      <c r="A37" s="22"/>
      <c r="B37" s="110"/>
      <c r="C37" s="110"/>
      <c r="D37" s="111"/>
      <c r="E37" s="112"/>
      <c r="F37" s="112"/>
      <c r="G37" s="25" t="s">
        <v>59</v>
      </c>
      <c r="H37" s="108">
        <f>J37+S37</f>
        <v>4000</v>
      </c>
      <c r="I37" s="109"/>
      <c r="J37" s="26">
        <f>K37+N37+O37+P37+Q37+R37</f>
        <v>4000</v>
      </c>
      <c r="K37" s="26">
        <f>L37+M37</f>
        <v>4000</v>
      </c>
      <c r="L37" s="26">
        <v>0</v>
      </c>
      <c r="M37" s="26">
        <v>4000</v>
      </c>
      <c r="N37" s="26" t="s">
        <v>57</v>
      </c>
      <c r="O37" s="26">
        <f>O41</f>
        <v>0</v>
      </c>
      <c r="P37" s="26" t="s">
        <v>57</v>
      </c>
      <c r="Q37" s="26" t="s">
        <v>57</v>
      </c>
      <c r="R37" s="26" t="s">
        <v>57</v>
      </c>
      <c r="S37" s="26">
        <f>T37+V37+W37</f>
        <v>0</v>
      </c>
      <c r="T37" s="26">
        <v>0</v>
      </c>
      <c r="U37" s="26">
        <v>0</v>
      </c>
      <c r="V37" s="26" t="s">
        <v>57</v>
      </c>
      <c r="W37" s="26">
        <v>0</v>
      </c>
      <c r="X37" s="106"/>
    </row>
    <row r="38" spans="1:23" ht="15" customHeight="1">
      <c r="A38" s="22"/>
      <c r="B38" s="110"/>
      <c r="C38" s="110"/>
      <c r="D38" s="111"/>
      <c r="E38" s="112"/>
      <c r="F38" s="112"/>
      <c r="G38" s="25" t="s">
        <v>60</v>
      </c>
      <c r="H38" s="108">
        <f>H35-H36+H37</f>
        <v>412610</v>
      </c>
      <c r="I38" s="109"/>
      <c r="J38" s="27">
        <f aca="true" t="shared" si="6" ref="J38:S38">J35-J36+J37</f>
        <v>412610</v>
      </c>
      <c r="K38" s="27">
        <f t="shared" si="6"/>
        <v>99000</v>
      </c>
      <c r="L38" s="26">
        <f t="shared" si="6"/>
        <v>20800</v>
      </c>
      <c r="M38" s="26">
        <f t="shared" si="6"/>
        <v>78200</v>
      </c>
      <c r="N38" s="26">
        <f t="shared" si="6"/>
        <v>313610</v>
      </c>
      <c r="O38" s="26">
        <f t="shared" si="6"/>
        <v>0</v>
      </c>
      <c r="P38" s="26">
        <f t="shared" si="6"/>
        <v>0</v>
      </c>
      <c r="Q38" s="26">
        <f t="shared" si="6"/>
        <v>0</v>
      </c>
      <c r="R38" s="26">
        <f t="shared" si="6"/>
        <v>0</v>
      </c>
      <c r="S38" s="27">
        <f t="shared" si="6"/>
        <v>0</v>
      </c>
      <c r="T38" s="26">
        <v>0</v>
      </c>
      <c r="U38" s="26">
        <f>U35-U36+U37</f>
        <v>0</v>
      </c>
      <c r="V38" s="26">
        <f>V35-V36+V37</f>
        <v>0</v>
      </c>
      <c r="W38" s="26">
        <v>0</v>
      </c>
    </row>
    <row r="39" spans="1:23" ht="15" customHeight="1">
      <c r="A39" s="22"/>
      <c r="B39" s="104"/>
      <c r="C39" s="104"/>
      <c r="D39" s="104" t="s">
        <v>106</v>
      </c>
      <c r="E39" s="107" t="s">
        <v>68</v>
      </c>
      <c r="F39" s="107"/>
      <c r="G39" s="25" t="s">
        <v>56</v>
      </c>
      <c r="H39" s="108">
        <f>J39+S39</f>
        <v>99000</v>
      </c>
      <c r="I39" s="109"/>
      <c r="J39" s="26">
        <f>K39+N39+O39+P39+Q39+R39</f>
        <v>99000</v>
      </c>
      <c r="K39" s="26">
        <f>L39+M39</f>
        <v>99000</v>
      </c>
      <c r="L39" s="26">
        <v>24800</v>
      </c>
      <c r="M39" s="26">
        <v>74200</v>
      </c>
      <c r="N39" s="26">
        <v>0</v>
      </c>
      <c r="O39" s="26">
        <v>0</v>
      </c>
      <c r="P39" s="26" t="s">
        <v>57</v>
      </c>
      <c r="Q39" s="26" t="s">
        <v>57</v>
      </c>
      <c r="R39" s="26" t="s">
        <v>57</v>
      </c>
      <c r="S39" s="26">
        <f>T39+V39+W39</f>
        <v>0</v>
      </c>
      <c r="T39" s="26">
        <v>0</v>
      </c>
      <c r="U39" s="26">
        <v>0</v>
      </c>
      <c r="V39" s="26" t="s">
        <v>57</v>
      </c>
      <c r="W39" s="26">
        <v>0</v>
      </c>
    </row>
    <row r="40" spans="1:23" ht="15" customHeight="1">
      <c r="A40" s="22"/>
      <c r="B40" s="104"/>
      <c r="C40" s="104"/>
      <c r="D40" s="104"/>
      <c r="E40" s="107"/>
      <c r="F40" s="107"/>
      <c r="G40" s="25" t="s">
        <v>58</v>
      </c>
      <c r="H40" s="108">
        <f>J40+S40</f>
        <v>4000</v>
      </c>
      <c r="I40" s="109"/>
      <c r="J40" s="26">
        <f>K40+N40+O40+P40+Q40+R40</f>
        <v>4000</v>
      </c>
      <c r="K40" s="26">
        <f>L40+M40</f>
        <v>4000</v>
      </c>
      <c r="L40" s="26">
        <v>4000</v>
      </c>
      <c r="M40" s="26">
        <v>0</v>
      </c>
      <c r="N40" s="26" t="s">
        <v>57</v>
      </c>
      <c r="O40" s="26" t="s">
        <v>57</v>
      </c>
      <c r="P40" s="26" t="s">
        <v>57</v>
      </c>
      <c r="Q40" s="26" t="s">
        <v>57</v>
      </c>
      <c r="R40" s="26" t="s">
        <v>57</v>
      </c>
      <c r="S40" s="26">
        <f>T40+V40+W40</f>
        <v>0</v>
      </c>
      <c r="T40" s="26">
        <v>0</v>
      </c>
      <c r="U40" s="26">
        <v>0</v>
      </c>
      <c r="V40" s="26" t="s">
        <v>57</v>
      </c>
      <c r="W40" s="26">
        <v>0</v>
      </c>
    </row>
    <row r="41" spans="1:23" ht="14.25" customHeight="1">
      <c r="A41" s="22"/>
      <c r="B41" s="104"/>
      <c r="C41" s="104"/>
      <c r="D41" s="104"/>
      <c r="E41" s="107"/>
      <c r="F41" s="107"/>
      <c r="G41" s="25" t="s">
        <v>59</v>
      </c>
      <c r="H41" s="108">
        <f>J41+S41</f>
        <v>4000</v>
      </c>
      <c r="I41" s="109"/>
      <c r="J41" s="26">
        <f>K41+N41+O41+P41+Q41+R41</f>
        <v>4000</v>
      </c>
      <c r="K41" s="26">
        <f>L41+M41</f>
        <v>4000</v>
      </c>
      <c r="L41" s="26">
        <v>0</v>
      </c>
      <c r="M41" s="26">
        <v>4000</v>
      </c>
      <c r="N41" s="26" t="s">
        <v>57</v>
      </c>
      <c r="O41" s="26">
        <v>0</v>
      </c>
      <c r="P41" s="26" t="s">
        <v>57</v>
      </c>
      <c r="Q41" s="26" t="s">
        <v>57</v>
      </c>
      <c r="R41" s="26" t="s">
        <v>57</v>
      </c>
      <c r="S41" s="26">
        <f>T41+V41+W41</f>
        <v>0</v>
      </c>
      <c r="T41" s="26">
        <v>0</v>
      </c>
      <c r="U41" s="26">
        <v>0</v>
      </c>
      <c r="V41" s="26" t="s">
        <v>57</v>
      </c>
      <c r="W41" s="26">
        <v>0</v>
      </c>
    </row>
    <row r="42" spans="1:23" ht="15.75" customHeight="1">
      <c r="A42" s="22"/>
      <c r="B42" s="104"/>
      <c r="C42" s="104"/>
      <c r="D42" s="104"/>
      <c r="E42" s="107"/>
      <c r="F42" s="107"/>
      <c r="G42" s="25" t="s">
        <v>60</v>
      </c>
      <c r="H42" s="108">
        <f>H39-H40+H41</f>
        <v>99000</v>
      </c>
      <c r="I42" s="109"/>
      <c r="J42" s="27">
        <f aca="true" t="shared" si="7" ref="J42:W42">J39-J40+J41</f>
        <v>99000</v>
      </c>
      <c r="K42" s="27">
        <f t="shared" si="7"/>
        <v>99000</v>
      </c>
      <c r="L42" s="26">
        <f t="shared" si="7"/>
        <v>20800</v>
      </c>
      <c r="M42" s="26">
        <f t="shared" si="7"/>
        <v>78200</v>
      </c>
      <c r="N42" s="26">
        <f t="shared" si="7"/>
        <v>0</v>
      </c>
      <c r="O42" s="26">
        <f t="shared" si="7"/>
        <v>0</v>
      </c>
      <c r="P42" s="26">
        <f t="shared" si="7"/>
        <v>0</v>
      </c>
      <c r="Q42" s="26">
        <f t="shared" si="7"/>
        <v>0</v>
      </c>
      <c r="R42" s="26">
        <f t="shared" si="7"/>
        <v>0</v>
      </c>
      <c r="S42" s="27">
        <f t="shared" si="7"/>
        <v>0</v>
      </c>
      <c r="T42" s="26">
        <f t="shared" si="7"/>
        <v>0</v>
      </c>
      <c r="U42" s="26">
        <f t="shared" si="7"/>
        <v>0</v>
      </c>
      <c r="V42" s="26">
        <f t="shared" si="7"/>
        <v>0</v>
      </c>
      <c r="W42" s="26">
        <f t="shared" si="7"/>
        <v>0</v>
      </c>
    </row>
    <row r="43" spans="1:23" ht="19.5" customHeight="1">
      <c r="A43" s="22"/>
      <c r="B43" s="111" t="s">
        <v>61</v>
      </c>
      <c r="C43" s="111"/>
      <c r="D43" s="111"/>
      <c r="E43" s="111"/>
      <c r="F43" s="111"/>
      <c r="G43" s="73" t="s">
        <v>56</v>
      </c>
      <c r="H43" s="114">
        <f>J43+S43</f>
        <v>44888380.480000004</v>
      </c>
      <c r="I43" s="114"/>
      <c r="J43" s="28">
        <f>K43+N43+O43+P43+R43</f>
        <v>29752489.3</v>
      </c>
      <c r="K43" s="28">
        <f>L43+M43</f>
        <v>23651983.66</v>
      </c>
      <c r="L43" s="28">
        <v>15310724.91</v>
      </c>
      <c r="M43" s="28">
        <v>8341258.75</v>
      </c>
      <c r="N43" s="28">
        <v>950790</v>
      </c>
      <c r="O43" s="28">
        <v>4064069</v>
      </c>
      <c r="P43" s="28">
        <v>94825.64</v>
      </c>
      <c r="Q43" s="28" t="s">
        <v>57</v>
      </c>
      <c r="R43" s="28">
        <v>990821</v>
      </c>
      <c r="S43" s="28">
        <v>15135891.18</v>
      </c>
      <c r="T43" s="28">
        <v>14608028.18</v>
      </c>
      <c r="U43" s="28">
        <v>9456086.9</v>
      </c>
      <c r="V43" s="28" t="s">
        <v>62</v>
      </c>
      <c r="W43" s="28">
        <v>27863</v>
      </c>
    </row>
    <row r="44" spans="1:23" ht="18.75" customHeight="1">
      <c r="A44" s="22"/>
      <c r="B44" s="111"/>
      <c r="C44" s="111"/>
      <c r="D44" s="111"/>
      <c r="E44" s="111"/>
      <c r="F44" s="111"/>
      <c r="G44" s="73" t="s">
        <v>58</v>
      </c>
      <c r="H44" s="114">
        <f>J44+S44</f>
        <v>13828</v>
      </c>
      <c r="I44" s="114"/>
      <c r="J44" s="28">
        <f>K44+N44+O44+P44+Q44+R44</f>
        <v>13828</v>
      </c>
      <c r="K44" s="28">
        <f>L44+M44</f>
        <v>13828</v>
      </c>
      <c r="L44" s="28">
        <v>4000</v>
      </c>
      <c r="M44" s="28">
        <f>M16+M20+M28+M36</f>
        <v>9828</v>
      </c>
      <c r="N44" s="28" t="s">
        <v>57</v>
      </c>
      <c r="O44" s="28">
        <v>0</v>
      </c>
      <c r="P44" s="28" t="s">
        <v>57</v>
      </c>
      <c r="Q44" s="28" t="s">
        <v>57</v>
      </c>
      <c r="R44" s="28" t="s">
        <v>57</v>
      </c>
      <c r="S44" s="28">
        <f>T44+V44+W44</f>
        <v>0</v>
      </c>
      <c r="T44" s="28">
        <v>0</v>
      </c>
      <c r="U44" s="28">
        <v>0</v>
      </c>
      <c r="V44" s="28" t="s">
        <v>57</v>
      </c>
      <c r="W44" s="26">
        <v>0</v>
      </c>
    </row>
    <row r="45" spans="1:23" ht="18" customHeight="1">
      <c r="A45" s="22"/>
      <c r="B45" s="111"/>
      <c r="C45" s="111"/>
      <c r="D45" s="111"/>
      <c r="E45" s="111"/>
      <c r="F45" s="111"/>
      <c r="G45" s="73" t="s">
        <v>59</v>
      </c>
      <c r="H45" s="114">
        <f>J45+S45</f>
        <v>22088</v>
      </c>
      <c r="I45" s="114"/>
      <c r="J45" s="28">
        <f>K45+N45+O45+P45+Q45+R45</f>
        <v>22088</v>
      </c>
      <c r="K45" s="28">
        <f>L45+M45</f>
        <v>13828</v>
      </c>
      <c r="L45" s="28">
        <f>L37+L29+L21+L13</f>
        <v>0</v>
      </c>
      <c r="M45" s="28">
        <v>13828</v>
      </c>
      <c r="N45" s="28">
        <v>0</v>
      </c>
      <c r="O45" s="28">
        <f>O21</f>
        <v>8260</v>
      </c>
      <c r="P45" s="28">
        <v>0</v>
      </c>
      <c r="Q45" s="28" t="s">
        <v>57</v>
      </c>
      <c r="R45" s="28">
        <v>0</v>
      </c>
      <c r="S45" s="28">
        <f>T45+V45+W45</f>
        <v>0</v>
      </c>
      <c r="T45" s="28">
        <v>0</v>
      </c>
      <c r="U45" s="28">
        <v>0</v>
      </c>
      <c r="V45" s="28" t="s">
        <v>57</v>
      </c>
      <c r="W45" s="26">
        <v>0</v>
      </c>
    </row>
    <row r="46" spans="1:23" s="30" customFormat="1" ht="19.5" customHeight="1">
      <c r="A46" s="29"/>
      <c r="B46" s="111"/>
      <c r="C46" s="111"/>
      <c r="D46" s="111"/>
      <c r="E46" s="111"/>
      <c r="F46" s="111"/>
      <c r="G46" s="74" t="s">
        <v>60</v>
      </c>
      <c r="H46" s="114">
        <f>H43-H44+H45</f>
        <v>44896640.480000004</v>
      </c>
      <c r="I46" s="114"/>
      <c r="J46" s="28">
        <f>J43-J44+J45</f>
        <v>29760749.3</v>
      </c>
      <c r="K46" s="28">
        <f>K43-K44+K45</f>
        <v>23651983.66</v>
      </c>
      <c r="L46" s="28">
        <f aca="true" t="shared" si="8" ref="L46:W46">L43-L44+L45</f>
        <v>15306724.91</v>
      </c>
      <c r="M46" s="28">
        <f t="shared" si="8"/>
        <v>8345258.75</v>
      </c>
      <c r="N46" s="28">
        <f t="shared" si="8"/>
        <v>950790</v>
      </c>
      <c r="O46" s="28">
        <f>O43-O44+O45</f>
        <v>4072329</v>
      </c>
      <c r="P46" s="28">
        <f t="shared" si="8"/>
        <v>94825.64</v>
      </c>
      <c r="Q46" s="28">
        <f t="shared" si="8"/>
        <v>0</v>
      </c>
      <c r="R46" s="28">
        <f t="shared" si="8"/>
        <v>990821</v>
      </c>
      <c r="S46" s="28">
        <f>S43-S44+S45</f>
        <v>15135891.18</v>
      </c>
      <c r="T46" s="28">
        <f>T43-T44+T45</f>
        <v>14608028.18</v>
      </c>
      <c r="U46" s="28">
        <f t="shared" si="8"/>
        <v>9456086.9</v>
      </c>
      <c r="V46" s="28">
        <f t="shared" si="8"/>
        <v>500000</v>
      </c>
      <c r="W46" s="28">
        <f t="shared" si="8"/>
        <v>27863</v>
      </c>
    </row>
    <row r="47" spans="1:23" s="30" customFormat="1" ht="14.25" customHeight="1">
      <c r="A47" s="29"/>
      <c r="B47" s="115" t="s">
        <v>63</v>
      </c>
      <c r="C47" s="115"/>
      <c r="D47" s="115"/>
      <c r="E47" s="115"/>
      <c r="F47" s="115"/>
      <c r="G47" s="11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s="30" customFormat="1" ht="12.75" customHeight="1">
      <c r="A48" s="29"/>
      <c r="B48" s="116" t="s">
        <v>89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</row>
    <row r="49" spans="1:23" s="30" customFormat="1" ht="65.25" customHeight="1">
      <c r="A49" s="29"/>
      <c r="B49" s="117" t="s">
        <v>0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20:22" ht="24" customHeight="1">
      <c r="T50" s="118" t="s">
        <v>16</v>
      </c>
      <c r="U50" s="118"/>
      <c r="V50" s="118"/>
    </row>
    <row r="51" spans="20:22" ht="11.25" customHeight="1">
      <c r="T51" s="1"/>
      <c r="U51" s="1"/>
      <c r="V51"/>
    </row>
    <row r="52" spans="17:22" ht="19.5" customHeight="1">
      <c r="Q52" s="75"/>
      <c r="T52" s="118" t="s">
        <v>17</v>
      </c>
      <c r="U52" s="118"/>
      <c r="V52" s="118"/>
    </row>
  </sheetData>
  <sheetProtection/>
  <mergeCells count="99">
    <mergeCell ref="H22:I22"/>
    <mergeCell ref="B23:C26"/>
    <mergeCell ref="D23:D26"/>
    <mergeCell ref="B39:C42"/>
    <mergeCell ref="D39:D42"/>
    <mergeCell ref="E39:F42"/>
    <mergeCell ref="H39:I39"/>
    <mergeCell ref="H40:I40"/>
    <mergeCell ref="H41:I41"/>
    <mergeCell ref="H42:I42"/>
    <mergeCell ref="B48:W48"/>
    <mergeCell ref="B49:W49"/>
    <mergeCell ref="T50:V50"/>
    <mergeCell ref="T52:V52"/>
    <mergeCell ref="B19:C22"/>
    <mergeCell ref="D19:D22"/>
    <mergeCell ref="E19:F22"/>
    <mergeCell ref="H19:I19"/>
    <mergeCell ref="H20:I20"/>
    <mergeCell ref="H21:I21"/>
    <mergeCell ref="B43:F46"/>
    <mergeCell ref="H43:I43"/>
    <mergeCell ref="H44:I44"/>
    <mergeCell ref="H45:I45"/>
    <mergeCell ref="H46:I46"/>
    <mergeCell ref="B47:G47"/>
    <mergeCell ref="E23:F26"/>
    <mergeCell ref="H23:I23"/>
    <mergeCell ref="B35:C38"/>
    <mergeCell ref="D35:D38"/>
    <mergeCell ref="E35:F38"/>
    <mergeCell ref="H35:I35"/>
    <mergeCell ref="H36:I36"/>
    <mergeCell ref="H37:I37"/>
    <mergeCell ref="H38:I38"/>
    <mergeCell ref="X11:X13"/>
    <mergeCell ref="H12:I12"/>
    <mergeCell ref="H13:I13"/>
    <mergeCell ref="H14:I14"/>
    <mergeCell ref="X35:X37"/>
    <mergeCell ref="B15:C18"/>
    <mergeCell ref="D15:D18"/>
    <mergeCell ref="E15:F18"/>
    <mergeCell ref="H15:I15"/>
    <mergeCell ref="H16:I16"/>
    <mergeCell ref="H24:I24"/>
    <mergeCell ref="H25:I25"/>
    <mergeCell ref="H26:I26"/>
    <mergeCell ref="H29:I29"/>
    <mergeCell ref="B11:C14"/>
    <mergeCell ref="D11:D14"/>
    <mergeCell ref="E11:F14"/>
    <mergeCell ref="H11:I11"/>
    <mergeCell ref="H17:I17"/>
    <mergeCell ref="H18:I18"/>
    <mergeCell ref="H33:I33"/>
    <mergeCell ref="H34:I34"/>
    <mergeCell ref="H27:I27"/>
    <mergeCell ref="H28:I28"/>
    <mergeCell ref="H30:I30"/>
    <mergeCell ref="B27:C30"/>
    <mergeCell ref="D27:D30"/>
    <mergeCell ref="E27:F30"/>
    <mergeCell ref="J4:W4"/>
    <mergeCell ref="J5:J9"/>
    <mergeCell ref="U8:U9"/>
    <mergeCell ref="T5:W5"/>
    <mergeCell ref="X27:X29"/>
    <mergeCell ref="B31:C34"/>
    <mergeCell ref="D31:D34"/>
    <mergeCell ref="E31:F34"/>
    <mergeCell ref="H31:I31"/>
    <mergeCell ref="H32:I32"/>
    <mergeCell ref="U6:U7"/>
    <mergeCell ref="S5:S9"/>
    <mergeCell ref="T6:T9"/>
    <mergeCell ref="K5:R6"/>
    <mergeCell ref="B10:C10"/>
    <mergeCell ref="E10:G10"/>
    <mergeCell ref="H10:I10"/>
    <mergeCell ref="L7:M8"/>
    <mergeCell ref="E4:G9"/>
    <mergeCell ref="H4:I9"/>
    <mergeCell ref="V6:V9"/>
    <mergeCell ref="B4:C9"/>
    <mergeCell ref="D4:D9"/>
    <mergeCell ref="W6:W9"/>
    <mergeCell ref="K7:K9"/>
    <mergeCell ref="Q7:Q9"/>
    <mergeCell ref="R7:R9"/>
    <mergeCell ref="N7:N9"/>
    <mergeCell ref="O7:O9"/>
    <mergeCell ref="P7:P9"/>
    <mergeCell ref="A1:W1"/>
    <mergeCell ref="B2:W2"/>
    <mergeCell ref="A3:B3"/>
    <mergeCell ref="C3:E3"/>
    <mergeCell ref="F3:H3"/>
    <mergeCell ref="I3:W3"/>
  </mergeCells>
  <printOptions/>
  <pageMargins left="0.3937007874015748" right="0.2755905511811024" top="0.4724409448818898" bottom="0.3937007874015748" header="0" footer="0"/>
  <pageSetup horizontalDpi="600" verticalDpi="600" orientation="landscape" paperSize="9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9.140625" style="1" customWidth="1"/>
    <col min="2" max="2" width="11.28125" style="1" customWidth="1"/>
    <col min="3" max="3" width="61.00390625" style="1" customWidth="1"/>
    <col min="4" max="4" width="15.8515625" style="1" customWidth="1"/>
    <col min="5" max="5" width="15.421875" style="1" customWidth="1"/>
    <col min="6" max="6" width="15.7109375" style="1" customWidth="1"/>
    <col min="7" max="7" width="13.8515625" style="0" customWidth="1"/>
  </cols>
  <sheetData>
    <row r="1" spans="3:25" ht="15.75" customHeight="1">
      <c r="C1" s="100" t="s">
        <v>99</v>
      </c>
      <c r="D1" s="100"/>
      <c r="E1" s="100"/>
      <c r="F1" s="100"/>
      <c r="G1" s="100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3:24" ht="18" customHeight="1">
      <c r="C2" s="101" t="s">
        <v>100</v>
      </c>
      <c r="D2" s="101"/>
      <c r="E2" s="101"/>
      <c r="F2" s="101"/>
      <c r="G2" s="101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7" ht="39.75" customHeight="1">
      <c r="A3" s="121" t="s">
        <v>84</v>
      </c>
      <c r="B3" s="121"/>
      <c r="C3" s="121"/>
      <c r="D3" s="121"/>
      <c r="E3" s="121"/>
      <c r="F3" s="121"/>
      <c r="G3" s="121"/>
    </row>
    <row r="4" ht="7.5" customHeight="1">
      <c r="G4" s="36"/>
    </row>
    <row r="5" spans="1:7" s="38" customFormat="1" ht="15" customHeight="1">
      <c r="A5" s="122" t="s">
        <v>1</v>
      </c>
      <c r="B5" s="123" t="s">
        <v>14</v>
      </c>
      <c r="C5" s="123" t="s">
        <v>69</v>
      </c>
      <c r="D5" s="125" t="s">
        <v>70</v>
      </c>
      <c r="E5" s="125" t="s">
        <v>71</v>
      </c>
      <c r="F5" s="125" t="s">
        <v>26</v>
      </c>
      <c r="G5" s="125"/>
    </row>
    <row r="6" spans="1:7" s="38" customFormat="1" ht="36" customHeight="1">
      <c r="A6" s="122"/>
      <c r="B6" s="124"/>
      <c r="C6" s="124"/>
      <c r="D6" s="122"/>
      <c r="E6" s="125"/>
      <c r="F6" s="37" t="s">
        <v>72</v>
      </c>
      <c r="G6" s="37" t="s">
        <v>73</v>
      </c>
    </row>
    <row r="7" spans="1:7" s="40" customFormat="1" ht="1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42" customFormat="1" ht="21" customHeight="1">
      <c r="A8" s="33" t="s">
        <v>64</v>
      </c>
      <c r="B8" s="41"/>
      <c r="C8" s="34" t="s">
        <v>65</v>
      </c>
      <c r="D8" s="66">
        <f>D9</f>
        <v>50026.23</v>
      </c>
      <c r="E8" s="66">
        <f>E9</f>
        <v>50026.23</v>
      </c>
      <c r="F8" s="66">
        <f>E8</f>
        <v>50026.23</v>
      </c>
      <c r="G8" s="67">
        <v>0</v>
      </c>
    </row>
    <row r="9" spans="1:7" ht="19.5" customHeight="1">
      <c r="A9" s="43"/>
      <c r="B9" s="44" t="s">
        <v>67</v>
      </c>
      <c r="C9" s="45" t="s">
        <v>68</v>
      </c>
      <c r="D9" s="68">
        <v>50026.23</v>
      </c>
      <c r="E9" s="68">
        <v>50026.23</v>
      </c>
      <c r="F9" s="68">
        <f>E9</f>
        <v>50026.23</v>
      </c>
      <c r="G9" s="69">
        <v>0</v>
      </c>
    </row>
    <row r="10" spans="1:7" s="42" customFormat="1" ht="21" customHeight="1">
      <c r="A10" s="41">
        <v>750</v>
      </c>
      <c r="B10" s="41"/>
      <c r="C10" s="47" t="s">
        <v>74</v>
      </c>
      <c r="D10" s="66">
        <f>D11+D12</f>
        <v>105482</v>
      </c>
      <c r="E10" s="66">
        <f>E11+E12</f>
        <v>105482</v>
      </c>
      <c r="F10" s="66">
        <f>F11+F12</f>
        <v>105482</v>
      </c>
      <c r="G10" s="67">
        <v>0</v>
      </c>
    </row>
    <row r="11" spans="1:7" ht="19.5" customHeight="1">
      <c r="A11" s="43"/>
      <c r="B11" s="43">
        <v>75011</v>
      </c>
      <c r="C11" s="46" t="s">
        <v>75</v>
      </c>
      <c r="D11" s="68">
        <v>79083</v>
      </c>
      <c r="E11" s="68">
        <v>79083</v>
      </c>
      <c r="F11" s="68">
        <f>E11</f>
        <v>79083</v>
      </c>
      <c r="G11" s="69">
        <v>0</v>
      </c>
    </row>
    <row r="12" spans="1:7" ht="21" customHeight="1">
      <c r="A12" s="43"/>
      <c r="B12" s="43">
        <v>75056</v>
      </c>
      <c r="C12" s="46" t="s">
        <v>76</v>
      </c>
      <c r="D12" s="68">
        <v>26399</v>
      </c>
      <c r="E12" s="68">
        <v>26399</v>
      </c>
      <c r="F12" s="68">
        <f>E12</f>
        <v>26399</v>
      </c>
      <c r="G12" s="69">
        <v>0</v>
      </c>
    </row>
    <row r="13" spans="1:7" s="42" customFormat="1" ht="31.5" customHeight="1">
      <c r="A13" s="41">
        <v>751</v>
      </c>
      <c r="B13" s="41"/>
      <c r="C13" s="48" t="s">
        <v>77</v>
      </c>
      <c r="D13" s="66">
        <f>D14+D15</f>
        <v>19229</v>
      </c>
      <c r="E13" s="66">
        <f>E14+E15</f>
        <v>19229</v>
      </c>
      <c r="F13" s="66">
        <f>F14+F15</f>
        <v>19229</v>
      </c>
      <c r="G13" s="70">
        <v>0</v>
      </c>
    </row>
    <row r="14" spans="1:7" ht="27.75" customHeight="1">
      <c r="A14" s="43"/>
      <c r="B14" s="43">
        <v>75101</v>
      </c>
      <c r="C14" s="32" t="s">
        <v>78</v>
      </c>
      <c r="D14" s="68">
        <v>1800</v>
      </c>
      <c r="E14" s="68">
        <v>1800</v>
      </c>
      <c r="F14" s="68">
        <f>E14</f>
        <v>1800</v>
      </c>
      <c r="G14" s="69">
        <v>0</v>
      </c>
    </row>
    <row r="15" spans="1:7" ht="18.75" customHeight="1">
      <c r="A15" s="43"/>
      <c r="B15" s="43">
        <v>75108</v>
      </c>
      <c r="C15" s="32" t="s">
        <v>87</v>
      </c>
      <c r="D15" s="68">
        <v>17429</v>
      </c>
      <c r="E15" s="68">
        <v>17429</v>
      </c>
      <c r="F15" s="68">
        <v>17429</v>
      </c>
      <c r="G15" s="69"/>
    </row>
    <row r="16" spans="1:7" s="42" customFormat="1" ht="24.75" customHeight="1">
      <c r="A16" s="49">
        <v>754</v>
      </c>
      <c r="B16" s="49"/>
      <c r="C16" s="50" t="s">
        <v>79</v>
      </c>
      <c r="D16" s="71">
        <f>D17</f>
        <v>300</v>
      </c>
      <c r="E16" s="71">
        <f>E17</f>
        <v>300</v>
      </c>
      <c r="F16" s="71">
        <f>F17</f>
        <v>300</v>
      </c>
      <c r="G16" s="70">
        <v>0</v>
      </c>
    </row>
    <row r="17" spans="1:7" ht="19.5" customHeight="1">
      <c r="A17" s="51"/>
      <c r="B17" s="51">
        <v>75414</v>
      </c>
      <c r="C17" s="52" t="s">
        <v>80</v>
      </c>
      <c r="D17" s="72">
        <v>300</v>
      </c>
      <c r="E17" s="72">
        <v>300</v>
      </c>
      <c r="F17" s="72">
        <f>E17</f>
        <v>300</v>
      </c>
      <c r="G17" s="69"/>
    </row>
    <row r="18" spans="1:7" s="42" customFormat="1" ht="20.25" customHeight="1">
      <c r="A18" s="41">
        <v>852</v>
      </c>
      <c r="B18" s="41"/>
      <c r="C18" s="53" t="s">
        <v>66</v>
      </c>
      <c r="D18" s="66">
        <f>D19+D20+D21</f>
        <v>2810000</v>
      </c>
      <c r="E18" s="66">
        <f>E19+E20+E21</f>
        <v>2810000</v>
      </c>
      <c r="F18" s="66">
        <f>F19+F20+F21</f>
        <v>2810000</v>
      </c>
      <c r="G18" s="70">
        <v>0</v>
      </c>
    </row>
    <row r="19" spans="1:7" ht="42" customHeight="1">
      <c r="A19" s="43"/>
      <c r="B19" s="43">
        <v>85212</v>
      </c>
      <c r="C19" s="35" t="s">
        <v>81</v>
      </c>
      <c r="D19" s="68">
        <v>2703000</v>
      </c>
      <c r="E19" s="68">
        <v>2703000</v>
      </c>
      <c r="F19" s="68">
        <f>E19</f>
        <v>2703000</v>
      </c>
      <c r="G19" s="69">
        <v>0</v>
      </c>
    </row>
    <row r="20" spans="1:7" ht="30.75" customHeight="1">
      <c r="A20" s="43"/>
      <c r="B20" s="43">
        <v>85213</v>
      </c>
      <c r="C20" s="35" t="s">
        <v>82</v>
      </c>
      <c r="D20" s="68">
        <v>13000</v>
      </c>
      <c r="E20" s="68">
        <v>13000</v>
      </c>
      <c r="F20" s="68">
        <f>E20</f>
        <v>13000</v>
      </c>
      <c r="G20" s="69">
        <v>0</v>
      </c>
    </row>
    <row r="21" spans="1:7" ht="20.25" customHeight="1">
      <c r="A21" s="43"/>
      <c r="B21" s="43">
        <v>85228</v>
      </c>
      <c r="C21" s="35" t="s">
        <v>83</v>
      </c>
      <c r="D21" s="58">
        <v>94000</v>
      </c>
      <c r="E21" s="58">
        <v>94000</v>
      </c>
      <c r="F21" s="58">
        <f>E21</f>
        <v>94000</v>
      </c>
      <c r="G21" s="46">
        <v>0</v>
      </c>
    </row>
    <row r="22" spans="1:7" s="54" customFormat="1" ht="24.75" customHeight="1">
      <c r="A22" s="120" t="s">
        <v>2</v>
      </c>
      <c r="B22" s="120"/>
      <c r="C22" s="120"/>
      <c r="D22" s="59">
        <f>D8+D10+D13+D16+D18</f>
        <v>2985037.23</v>
      </c>
      <c r="E22" s="59">
        <f>E8+E10+E13+E16+E18</f>
        <v>2985037.23</v>
      </c>
      <c r="F22" s="59">
        <f>F8+F10+F13+F16+F18</f>
        <v>2985037.23</v>
      </c>
      <c r="G22" s="60">
        <v>0</v>
      </c>
    </row>
    <row r="23" ht="8.25" customHeight="1"/>
    <row r="24" spans="1:7" ht="15" customHeight="1">
      <c r="A24" s="55"/>
      <c r="E24" s="118" t="s">
        <v>16</v>
      </c>
      <c r="F24" s="118"/>
      <c r="G24" s="118"/>
    </row>
    <row r="26" spans="5:7" ht="17.25" customHeight="1">
      <c r="E26" s="118" t="s">
        <v>17</v>
      </c>
      <c r="F26" s="118"/>
      <c r="G26" s="118"/>
    </row>
  </sheetData>
  <sheetProtection/>
  <mergeCells count="12">
    <mergeCell ref="E5:E6"/>
    <mergeCell ref="F5:G5"/>
    <mergeCell ref="A22:C22"/>
    <mergeCell ref="E24:G24"/>
    <mergeCell ref="E26:G26"/>
    <mergeCell ref="C1:G1"/>
    <mergeCell ref="C2:G2"/>
    <mergeCell ref="A3:G3"/>
    <mergeCell ref="A5:A6"/>
    <mergeCell ref="B5:B6"/>
    <mergeCell ref="C5:C6"/>
    <mergeCell ref="D5:D6"/>
  </mergeCells>
  <printOptions/>
  <pageMargins left="0.49" right="0.22" top="0.3" bottom="0.36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2011-10-26T09:11:11Z</cp:lastPrinted>
  <dcterms:created xsi:type="dcterms:W3CDTF">2009-10-15T10:17:39Z</dcterms:created>
  <dcterms:modified xsi:type="dcterms:W3CDTF">2011-10-26T09:11:34Z</dcterms:modified>
  <cp:category/>
  <cp:version/>
  <cp:contentType/>
  <cp:contentStatus/>
</cp:coreProperties>
</file>