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4"/>
  </bookViews>
  <sheets>
    <sheet name="zal nr 1" sheetId="1" r:id="rId1"/>
    <sheet name="zal nr 2" sheetId="2" r:id="rId2"/>
    <sheet name="zal nr 3" sheetId="3" r:id="rId3"/>
    <sheet name="zal nr 4" sheetId="4" r:id="rId4"/>
    <sheet name="zal nr 5" sheetId="5" r:id="rId5"/>
  </sheets>
  <definedNames>
    <definedName name="_xlnm.Print_Area" localSheetId="1">'zal nr 2'!$A$1:$H$29</definedName>
    <definedName name="_xlnm.Print_Area" localSheetId="4">'zal nr 5'!$A$1:$H$28</definedName>
  </definedNames>
  <calcPr fullCalcOnLoad="1"/>
</workbook>
</file>

<file path=xl/sharedStrings.xml><?xml version="1.0" encoding="utf-8"?>
<sst xmlns="http://schemas.openxmlformats.org/spreadsheetml/2006/main" count="185" uniqueCount="94">
  <si>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</si>
  <si>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</si>
  <si>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</si>
  <si>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</si>
  <si>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</si>
  <si>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</si>
  <si>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</si>
  <si>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</si>
  <si>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</si>
  <si>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</si>
  <si>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</si>
  <si>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</si>
  <si>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</si>
  <si>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</si>
  <si>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</si>
  <si>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</si>
  <si>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</si>
  <si>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</si>
  <si>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Zmiany w planie finansowym Urzędu Gminy Jaktorów na rok 2010</t>
  </si>
  <si>
    <t>Dochody</t>
  </si>
  <si>
    <t>Rozdz</t>
  </si>
  <si>
    <t>Nazwa</t>
  </si>
  <si>
    <t>Dochody ogółem</t>
  </si>
  <si>
    <t>Pomoc społeczna</t>
  </si>
  <si>
    <t>4010</t>
  </si>
  <si>
    <t>Wynagrodzenia osobowe</t>
  </si>
  <si>
    <t xml:space="preserve">Ogółem wydatki </t>
  </si>
  <si>
    <t>Zestawienie zmian w planie  finansowym    Gminnego Ośrodka Pomocy Społecznej w  Jaktorowie  na   2010 rok</t>
  </si>
  <si>
    <t>Zakup usług pozostałych</t>
  </si>
  <si>
    <t>Dotacje celowe otrzymane z budżetu państwa na realizację zadań bieżących z zakresu administracji rządowej oraz innych zadań zleconych gminie</t>
  </si>
  <si>
    <t>2010</t>
  </si>
  <si>
    <t>85228</t>
  </si>
  <si>
    <t>2030</t>
  </si>
  <si>
    <t>Dotacje celowe otrzymane z budżetu państwa na realizację własnych  zadań bieżących gmin</t>
  </si>
  <si>
    <t>Usługi opiekuńcze i specjalistyczne usługi opiekuńcze</t>
  </si>
  <si>
    <t>Składki na ubezpieczenia społeczne</t>
  </si>
  <si>
    <t>Składki na Fundusz Pracy</t>
  </si>
  <si>
    <t>Wynagrodzenia bezosobowe</t>
  </si>
  <si>
    <t>Zestawienie zmian  w planie  finansowym    Zespołu  Szkolno - Przedszkolnego  w  Jaktorowie  na   2010 rok</t>
  </si>
  <si>
    <t>wydatki</t>
  </si>
  <si>
    <t>Oświata i wychowanie</t>
  </si>
  <si>
    <t>Szkoły podstawowe</t>
  </si>
  <si>
    <t>3110</t>
  </si>
  <si>
    <t>Świadczenia społeczne</t>
  </si>
  <si>
    <t>85219</t>
  </si>
  <si>
    <t>Ośrodki pomocy społecznej</t>
  </si>
  <si>
    <t xml:space="preserve">Zał  Nr 1 do Zarządzenia  Nr 70 /2010  Wójta Gminy Jaktorów </t>
  </si>
  <si>
    <t>z dnia  27 października 2010r</t>
  </si>
  <si>
    <t>na podstawie zarządzenia  Nr 69/2010 Wójta Gminy Jaktorów z dnia  27 października 2010r.</t>
  </si>
  <si>
    <t>Urzędy naczelnych organów władzy państwowej, kontroli i ochrony prawa oraz sądownictwa</t>
  </si>
  <si>
    <t xml:space="preserve">Wybory do rad gmin, rad powiatów i sejmików województw, wybory dwójtów, burmistrzów i prezydentów miast </t>
  </si>
  <si>
    <t>85212</t>
  </si>
  <si>
    <t>Świadczenia rodzinne, z świadczenie z funduszu  alimentacyjnego oraz składki na ubezpieczenia emerytalne i rentowe z ubezpieczenia społecznego</t>
  </si>
  <si>
    <t>Edukacyjna opieka wychowawcza</t>
  </si>
  <si>
    <t>85415</t>
  </si>
  <si>
    <t>Pomoc materialna  dla uczniów</t>
  </si>
  <si>
    <r>
      <t xml:space="preserve">    Zwiększa się  dochody  Urzędu Gminy  o kwotę 163.768 zł , z tego:  
 1) </t>
    </r>
    <r>
      <rPr>
        <u val="single"/>
        <sz val="10"/>
        <rFont val="Arial"/>
        <family val="2"/>
      </rPr>
      <t xml:space="preserve">w dziale 751 - Urzędy naczelnych organów władzy państwowej, kontroli i ochrony  prawa oraz sądownictwa </t>
    </r>
    <r>
      <rPr>
        <sz val="10"/>
        <rFont val="Arial"/>
        <family val="0"/>
      </rPr>
      <t xml:space="preserve">  zwiększona została  o kwotę 37.003 zł dotacja celowa na zadania zlecone  na wydatki związane  z przeprowadzeniem wyborów do rad gmin, rad powiatów i sejmików województw oraz wyborów wójtów, burmistrzów i prezydentów miast w 2010 roku - pismo Nr DWW-3101-48/10 Krajowego Biura Wyborczego -  Delegatura w Warszawie ,
 2)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 na podstawie pisma   FIN.I.301/3011/852/202/10 Mazowieckiego Urzędu Wojewódzkiego w Warszawie - Wydział Finansów  w związku ze zwiększeniem dotacji celowej na  zadania zlecone  o kwotę 120.000 zł na wypłatę świadczeń rodzinnych oraz koszty obsługi świadczeń, 
 3) </t>
    </r>
    <r>
      <rPr>
        <u val="single"/>
        <sz val="10"/>
        <rFont val="Arial"/>
        <family val="2"/>
      </rPr>
      <t>dział 854 - Edukacyjna opieka wychowawcza</t>
    </r>
    <r>
      <rPr>
        <sz val="10"/>
        <rFont val="Arial"/>
        <family val="0"/>
      </rPr>
      <t xml:space="preserve"> - zwiększa się  dotację celową na realizację własnych zadań gmin o kwotę 6.765 zł  na  dofinansowanie świadczeń pomocy materialnej dla uczniów o charakterze socjalnym (pismo nr FIN.I.301/3011/854/68/2010 Mazowieckiego Urzędu Wojewódzkiego w Warszawie)..</t>
    </r>
  </si>
  <si>
    <t>Załącznik Nr  2 do zarządzenia  nr 70 /2010  Wójta Gminy Jaktorów</t>
  </si>
  <si>
    <t>z dnia   27 października  2010r</t>
  </si>
  <si>
    <t>751</t>
  </si>
  <si>
    <t>Zakup materiałów i wyposażenia</t>
  </si>
  <si>
    <t xml:space="preserve">Zakup usług pozostałych </t>
  </si>
  <si>
    <t>Podróże służbowe</t>
  </si>
  <si>
    <t>Zakup materiałów papierniczych do sprzętu drukarskiego i urządzeń kserograficznych</t>
  </si>
  <si>
    <t>Zakup akcesoriów komputerowych , w tym programów i licencji</t>
  </si>
  <si>
    <t>Różne wydatki na rzecz osób fizycznych</t>
  </si>
  <si>
    <t>Załącznik Nr 3  do zarządzenia  nr 70 /2010  Wójta Gminy Jaktorów</t>
  </si>
  <si>
    <t>Przedszkola</t>
  </si>
  <si>
    <t>Gimnazja</t>
  </si>
  <si>
    <t>Świetlice dziecięce</t>
  </si>
  <si>
    <t>Nagrody i wydatki osobowe nie zaliczane do wynagrodzeń</t>
  </si>
  <si>
    <t>Wynagrodzenia osobowe pracowników</t>
  </si>
  <si>
    <t>Pomoce naukowe,dydaktyczne i książki</t>
  </si>
  <si>
    <t>Zakup usług remontwoych</t>
  </si>
  <si>
    <t>Zakup usług zdrowotnych</t>
  </si>
  <si>
    <t xml:space="preserve">Zakup usług pozostałuch </t>
  </si>
  <si>
    <t>Różne opłaty i składki</t>
  </si>
  <si>
    <t>Załącznik Nr 4  do zarządzenia  nr 70 /2010  Wójta Gminy Jaktorów</t>
  </si>
  <si>
    <t>Zestawienie zmian  w planie  finansowym    Zespołu  Szkół Publicznych w   Międzyborowie  na   2010 rok</t>
  </si>
  <si>
    <t xml:space="preserve">Oddziały przedszkolne  w szkołach podstawowych </t>
  </si>
  <si>
    <t>Wprowadza się zmiany między  rozdziałami i paragrafami w obrębie rozdziału zgodnie z pismami: Nr Z.Sz.30/302/15/2010, Nr Z.Sz.30/302/17/2010,  Nr Z.Sz.30/302/20/2010  - celem zabezpieczenia środków na  wynagrodzenia osobowe, pochodne i  wydatki rzeczowe szkół..</t>
  </si>
  <si>
    <t>Dodatkowe wynagrodzenie roczne</t>
  </si>
  <si>
    <t>Wprowadza się zmiany między  rozdziałami i paragrafami w obrębie rozdziału zgodnie z pismem: Nr ZSP.SP/302/15/2010 z dnia 18.10.2010r  - celem zabezpieczenia środków na  wynagrodzenia osobowe,  godziny ponadwymiarowe i odprawy emerytalne oraz pochodne  od płac.</t>
  </si>
  <si>
    <t>Załącznik Nr 5  do zarządzenia  nr  70 /2010  Wójta Gminy Jaktorów</t>
  </si>
  <si>
    <t>4110</t>
  </si>
  <si>
    <t>4120</t>
  </si>
  <si>
    <t>4210</t>
  </si>
  <si>
    <t>4300</t>
  </si>
  <si>
    <t>4370</t>
  </si>
  <si>
    <t>Opłaty z tytułu usług telekomunikacyjnych telefonii stacjonarnej</t>
  </si>
  <si>
    <r>
      <t xml:space="preserve">    W planie wydatków bieżących   jednostki wprowadza się zmiany:     
 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 na podstawie pisma  FIN.I.301/3011/852/202/10 Mazowieckiego Urzędu Wojewódzkiego w Warszawie - Wydział Finansów  zwiększa się wydatki o 120.000 zł na wypłatę świadczeń rodzinnych oraz koszty ich obsługi  .Ponadto przenosi się  między rozdziałami kwotę 5.000 zł na wydatki związane z zakupem materiałów biurowych i opłatami za obsługę bankową - zgodnie z wnioskiem Kierownika GOPS w Jaktorowie.
  </t>
    </r>
  </si>
  <si>
    <t>Pomoc materialna dla uczniów</t>
  </si>
  <si>
    <t xml:space="preserve">Stypendia dla uczniów  </t>
  </si>
  <si>
    <r>
      <t xml:space="preserve">    Zwiększa się   wydatki  Urzędu Gminy  o kwotę 43.768 zł , z tego:  
 1) </t>
    </r>
    <r>
      <rPr>
        <u val="single"/>
        <sz val="10"/>
        <rFont val="Arial"/>
        <family val="2"/>
      </rPr>
      <t xml:space="preserve">w dziale 751 - Urzędy naczelnych organów władzy państwowej, kontroli i ochrony  prawa oraz sądownictwa </t>
    </r>
    <r>
      <rPr>
        <sz val="10"/>
        <rFont val="Arial"/>
        <family val="0"/>
      </rPr>
      <t xml:space="preserve">  zwiększa się  o kwotę 37.003 zł   wydatki związane  z przeprowadzeniem wyborów do rad gmin, rad powiatów i sejmików województw oraz wyborów wójtów, burmistrzów i prezydentów miast w 2010 roku - pismo Nr DWW-3101-48/10 Krajowego Biura Wyborczego -  Delegatura w Warszawie , 
 2) </t>
    </r>
    <r>
      <rPr>
        <u val="single"/>
        <sz val="10"/>
        <rFont val="Arial"/>
        <family val="2"/>
      </rPr>
      <t>dział 854 - Edukacyjna opieka wychowawcza</t>
    </r>
    <r>
      <rPr>
        <sz val="10"/>
        <rFont val="Arial"/>
        <family val="0"/>
      </rPr>
      <t xml:space="preserve"> - zwiększa się   wydatki o kwotę 6.765 zł  na  dofinansowanie świadczeń pomocy materialnej dla uczniów o charakterze socjalnym (pismo nr FIN.I.301/3011/854/68/2010 Mazowieckiego Urzędu Wojewódzkiego w Warszawie)..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</si>
</sst>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49" fontId="30" fillId="0" borderId="10" xfId="5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52" applyFont="1" applyAlignment="1">
      <alignment/>
      <protection/>
    </xf>
    <xf numFmtId="0" fontId="3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vertical="top" wrapText="1"/>
    </xf>
    <xf numFmtId="0" fontId="23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38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9" fontId="26" fillId="0" borderId="17" xfId="52" applyNumberFormat="1" applyFont="1" applyBorder="1" applyAlignment="1">
      <alignment horizontal="center" vertical="center"/>
      <protection/>
    </xf>
    <xf numFmtId="49" fontId="26" fillId="0" borderId="18" xfId="52" applyNumberFormat="1" applyFont="1" applyBorder="1" applyAlignment="1">
      <alignment horizontal="center" vertical="center"/>
      <protection/>
    </xf>
    <xf numFmtId="49" fontId="26" fillId="0" borderId="16" xfId="52" applyNumberFormat="1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49" fontId="31" fillId="0" borderId="17" xfId="52" applyNumberFormat="1" applyFont="1" applyBorder="1" applyAlignment="1">
      <alignment horizontal="center" vertical="center"/>
      <protection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0" borderId="0" xfId="52" applyFont="1" applyFill="1" applyAlignment="1">
      <alignment horizontal="center"/>
      <protection/>
    </xf>
    <xf numFmtId="0" fontId="30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23" sqref="A23:G23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115" t="s">
        <v>46</v>
      </c>
      <c r="E1" s="115"/>
      <c r="F1" s="115"/>
      <c r="G1" s="115"/>
    </row>
    <row r="2" spans="4:7" ht="15" customHeight="1">
      <c r="D2" s="23"/>
      <c r="E2" s="116" t="s">
        <v>47</v>
      </c>
      <c r="F2" s="116"/>
      <c r="G2" s="116"/>
    </row>
    <row r="3" spans="4:7" ht="13.5" customHeight="1">
      <c r="D3" s="25"/>
      <c r="E3" s="25"/>
      <c r="F3" s="25"/>
      <c r="G3" s="25"/>
    </row>
    <row r="4" spans="3:7" s="26" customFormat="1" ht="14.25" customHeight="1">
      <c r="C4" s="117" t="s">
        <v>18</v>
      </c>
      <c r="D4" s="117"/>
      <c r="E4" s="117"/>
      <c r="F4" s="117"/>
      <c r="G4" s="28"/>
    </row>
    <row r="5" spans="3:7" s="26" customFormat="1" ht="14.25" customHeight="1">
      <c r="C5" s="27"/>
      <c r="D5" s="27"/>
      <c r="E5" s="27"/>
      <c r="F5" s="27"/>
      <c r="G5" s="28"/>
    </row>
    <row r="6" spans="1:7" s="26" customFormat="1" ht="24" customHeight="1">
      <c r="A6" s="119" t="s">
        <v>48</v>
      </c>
      <c r="B6" s="119"/>
      <c r="C6" s="119"/>
      <c r="D6" s="119"/>
      <c r="E6" s="119"/>
      <c r="F6" s="119"/>
      <c r="G6" s="119"/>
    </row>
    <row r="7" spans="1:7" s="26" customFormat="1" ht="24" customHeight="1">
      <c r="A7" s="29" t="s">
        <v>19</v>
      </c>
      <c r="B7" s="29"/>
      <c r="C7" s="30"/>
      <c r="D7" s="30"/>
      <c r="E7" s="30"/>
      <c r="F7" s="30"/>
      <c r="G7" s="30"/>
    </row>
    <row r="8" spans="1:7" s="3" customFormat="1" ht="13.5" customHeight="1">
      <c r="A8" s="114" t="s">
        <v>0</v>
      </c>
      <c r="B8" s="114" t="s">
        <v>20</v>
      </c>
      <c r="C8" s="114" t="s">
        <v>9</v>
      </c>
      <c r="D8" s="114" t="s">
        <v>21</v>
      </c>
      <c r="E8" s="114" t="s">
        <v>1</v>
      </c>
      <c r="F8" s="114"/>
      <c r="G8" s="114"/>
    </row>
    <row r="9" spans="1:7" s="3" customFormat="1" ht="8.25" customHeight="1">
      <c r="A9" s="114"/>
      <c r="B9" s="114"/>
      <c r="C9" s="114"/>
      <c r="D9" s="114"/>
      <c r="E9" s="114"/>
      <c r="F9" s="114"/>
      <c r="G9" s="114"/>
    </row>
    <row r="10" spans="1:7" s="3" customFormat="1" ht="18.75" customHeight="1">
      <c r="A10" s="2"/>
      <c r="B10" s="31"/>
      <c r="C10" s="31"/>
      <c r="D10" s="31"/>
      <c r="E10" s="32" t="s">
        <v>2</v>
      </c>
      <c r="F10" s="33" t="s">
        <v>10</v>
      </c>
      <c r="G10" s="32" t="s">
        <v>3</v>
      </c>
    </row>
    <row r="11" spans="1:7" s="6" customFormat="1" ht="16.5" customHeight="1">
      <c r="A11" s="5">
        <v>1</v>
      </c>
      <c r="B11" s="5"/>
      <c r="C11" s="5"/>
      <c r="D11" s="5">
        <v>2</v>
      </c>
      <c r="E11" s="120">
        <v>3</v>
      </c>
      <c r="F11" s="121"/>
      <c r="G11" s="122"/>
    </row>
    <row r="12" spans="1:7" ht="31.5" customHeight="1">
      <c r="A12" s="52">
        <v>751</v>
      </c>
      <c r="B12" s="52"/>
      <c r="C12" s="52"/>
      <c r="D12" s="90" t="s">
        <v>49</v>
      </c>
      <c r="E12" s="34">
        <v>27840</v>
      </c>
      <c r="F12" s="34">
        <f>F13</f>
        <v>37003</v>
      </c>
      <c r="G12" s="35">
        <f aca="true" t="shared" si="0" ref="G12:G21">E12+F12</f>
        <v>64843</v>
      </c>
    </row>
    <row r="13" spans="1:7" ht="27" customHeight="1">
      <c r="A13" s="14"/>
      <c r="B13" s="36">
        <v>75109</v>
      </c>
      <c r="C13" s="37"/>
      <c r="D13" s="51" t="s">
        <v>50</v>
      </c>
      <c r="E13" s="39">
        <v>0</v>
      </c>
      <c r="F13" s="39">
        <f>F14</f>
        <v>37003</v>
      </c>
      <c r="G13" s="4">
        <f t="shared" si="0"/>
        <v>37003</v>
      </c>
    </row>
    <row r="14" spans="1:7" ht="44.25" customHeight="1">
      <c r="A14" s="14"/>
      <c r="B14" s="36"/>
      <c r="C14" s="45" t="s">
        <v>30</v>
      </c>
      <c r="D14" s="51" t="s">
        <v>29</v>
      </c>
      <c r="E14" s="39">
        <v>0</v>
      </c>
      <c r="F14" s="39">
        <v>37003</v>
      </c>
      <c r="G14" s="4">
        <f t="shared" si="0"/>
        <v>37003</v>
      </c>
    </row>
    <row r="15" spans="1:7" ht="21.75" customHeight="1">
      <c r="A15" s="52">
        <v>852</v>
      </c>
      <c r="B15" s="52"/>
      <c r="C15" s="52"/>
      <c r="D15" s="53" t="s">
        <v>23</v>
      </c>
      <c r="E15" s="34">
        <v>3243700</v>
      </c>
      <c r="F15" s="34">
        <f>F16</f>
        <v>120000</v>
      </c>
      <c r="G15" s="35">
        <f t="shared" si="0"/>
        <v>3363700</v>
      </c>
    </row>
    <row r="16" spans="1:7" ht="43.5" customHeight="1">
      <c r="A16" s="52"/>
      <c r="B16" s="48" t="s">
        <v>51</v>
      </c>
      <c r="C16" s="54"/>
      <c r="D16" s="50" t="s">
        <v>52</v>
      </c>
      <c r="E16" s="39">
        <v>2676000</v>
      </c>
      <c r="F16" s="39">
        <f>F17</f>
        <v>120000</v>
      </c>
      <c r="G16" s="4">
        <f t="shared" si="0"/>
        <v>2796000</v>
      </c>
    </row>
    <row r="17" spans="1:7" ht="27" customHeight="1">
      <c r="A17" s="38"/>
      <c r="B17" s="40"/>
      <c r="C17" s="45" t="s">
        <v>30</v>
      </c>
      <c r="D17" s="51" t="s">
        <v>29</v>
      </c>
      <c r="E17" s="39">
        <v>2656000</v>
      </c>
      <c r="F17" s="39">
        <v>120000</v>
      </c>
      <c r="G17" s="4">
        <f t="shared" si="0"/>
        <v>2776000</v>
      </c>
    </row>
    <row r="18" spans="1:7" ht="23.25" customHeight="1">
      <c r="A18" s="52">
        <v>854</v>
      </c>
      <c r="B18" s="40"/>
      <c r="C18" s="45"/>
      <c r="D18" s="91" t="s">
        <v>53</v>
      </c>
      <c r="E18" s="34">
        <v>33607</v>
      </c>
      <c r="F18" s="34">
        <f>F19</f>
        <v>6765</v>
      </c>
      <c r="G18" s="35">
        <f t="shared" si="0"/>
        <v>40372</v>
      </c>
    </row>
    <row r="19" spans="1:7" ht="23.25" customHeight="1">
      <c r="A19" s="52"/>
      <c r="B19" s="40" t="s">
        <v>54</v>
      </c>
      <c r="C19" s="45"/>
      <c r="D19" s="92" t="s">
        <v>55</v>
      </c>
      <c r="E19" s="39">
        <f>E20</f>
        <v>33607</v>
      </c>
      <c r="F19" s="39">
        <f>F20</f>
        <v>6765</v>
      </c>
      <c r="G19" s="4">
        <f>E19+F19</f>
        <v>40372</v>
      </c>
    </row>
    <row r="20" spans="1:7" ht="30.75" customHeight="1">
      <c r="A20" s="38"/>
      <c r="B20" s="40"/>
      <c r="C20" s="45" t="s">
        <v>32</v>
      </c>
      <c r="D20" s="49" t="s">
        <v>33</v>
      </c>
      <c r="E20" s="39">
        <v>33607</v>
      </c>
      <c r="F20" s="39">
        <v>6765</v>
      </c>
      <c r="G20" s="4">
        <f t="shared" si="0"/>
        <v>40372</v>
      </c>
    </row>
    <row r="21" spans="1:7" ht="19.5" customHeight="1">
      <c r="A21" s="41"/>
      <c r="B21" s="41"/>
      <c r="C21" s="41"/>
      <c r="D21" s="42" t="s">
        <v>22</v>
      </c>
      <c r="E21" s="43">
        <v>32043446.4</v>
      </c>
      <c r="F21" s="44">
        <f>F12+F15+F18</f>
        <v>163768</v>
      </c>
      <c r="G21" s="44">
        <f t="shared" si="0"/>
        <v>32207214.4</v>
      </c>
    </row>
    <row r="22" spans="1:7" ht="19.5" customHeight="1">
      <c r="A22" s="118" t="s">
        <v>4</v>
      </c>
      <c r="B22" s="118"/>
      <c r="C22" s="118"/>
      <c r="D22" s="1"/>
      <c r="E22" s="1"/>
      <c r="F22" s="1"/>
      <c r="G22" s="1"/>
    </row>
    <row r="23" spans="1:11" ht="105.75" customHeight="1">
      <c r="A23" s="123" t="s">
        <v>56</v>
      </c>
      <c r="B23" s="123"/>
      <c r="C23" s="123"/>
      <c r="D23" s="123"/>
      <c r="E23" s="123"/>
      <c r="F23" s="123"/>
      <c r="G23" s="123"/>
      <c r="H23" s="22"/>
      <c r="I23" s="22"/>
      <c r="J23" s="22"/>
      <c r="K23" s="22"/>
    </row>
    <row r="24" spans="4:7" ht="18.75" customHeight="1">
      <c r="D24" s="1"/>
      <c r="E24" s="1"/>
      <c r="F24" s="118" t="s">
        <v>7</v>
      </c>
      <c r="G24" s="118"/>
    </row>
    <row r="25" spans="4:7" ht="12.75">
      <c r="D25" s="1"/>
      <c r="E25" s="1"/>
      <c r="F25" s="1"/>
      <c r="G25" s="1"/>
    </row>
    <row r="26" spans="4:7" ht="12.75">
      <c r="D26" s="1"/>
      <c r="E26" s="1"/>
      <c r="F26" s="118" t="s">
        <v>8</v>
      </c>
      <c r="G26" s="118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</sheetData>
  <mergeCells count="14">
    <mergeCell ref="F24:G24"/>
    <mergeCell ref="F26:G26"/>
    <mergeCell ref="A6:G6"/>
    <mergeCell ref="E8:G9"/>
    <mergeCell ref="E11:G11"/>
    <mergeCell ref="A22:C22"/>
    <mergeCell ref="A8:A9"/>
    <mergeCell ref="B8:B9"/>
    <mergeCell ref="C8:C9"/>
    <mergeCell ref="A23:G23"/>
    <mergeCell ref="D8:D9"/>
    <mergeCell ref="D1:G1"/>
    <mergeCell ref="E2:G2"/>
    <mergeCell ref="C4:F4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37"/>
  <sheetViews>
    <sheetView workbookViewId="0" topLeftCell="A10">
      <selection activeCell="A27" sqref="A27:G2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116" t="s">
        <v>57</v>
      </c>
      <c r="F1" s="116"/>
      <c r="G1" s="116"/>
      <c r="H1" s="116"/>
    </row>
    <row r="2" spans="5:8" ht="18" customHeight="1">
      <c r="E2" s="124" t="s">
        <v>58</v>
      </c>
      <c r="F2" s="124"/>
      <c r="G2" s="124"/>
      <c r="H2" s="124"/>
    </row>
    <row r="3" spans="1:14" s="7" customFormat="1" ht="21.75" customHeight="1">
      <c r="A3" s="125" t="s">
        <v>15</v>
      </c>
      <c r="B3" s="125"/>
      <c r="C3" s="125"/>
      <c r="D3" s="125"/>
      <c r="E3" s="125"/>
      <c r="F3" s="125"/>
      <c r="G3" s="125"/>
      <c r="H3" s="125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119" t="s">
        <v>48</v>
      </c>
      <c r="B5" s="119"/>
      <c r="C5" s="119"/>
      <c r="D5" s="119"/>
      <c r="E5" s="119"/>
      <c r="F5" s="119"/>
      <c r="G5" s="119"/>
      <c r="H5" s="8"/>
      <c r="I5" s="8"/>
      <c r="J5" s="8"/>
      <c r="K5" s="8"/>
      <c r="L5" s="8"/>
      <c r="M5" s="8"/>
      <c r="N5" s="8"/>
    </row>
    <row r="6" spans="1:14" ht="21" customHeight="1">
      <c r="A6" s="106" t="s">
        <v>16</v>
      </c>
      <c r="B6" s="106"/>
      <c r="C6" s="106"/>
      <c r="D6" s="106"/>
      <c r="E6" s="21"/>
      <c r="F6" s="21"/>
      <c r="G6" s="21"/>
      <c r="H6" s="21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126" t="s">
        <v>9</v>
      </c>
      <c r="D7" s="11"/>
      <c r="E7" s="114" t="s">
        <v>11</v>
      </c>
      <c r="F7" s="114"/>
      <c r="G7" s="114"/>
      <c r="H7" s="114"/>
    </row>
    <row r="8" spans="1:8" s="3" customFormat="1" ht="16.5" customHeight="1">
      <c r="A8" s="18" t="s">
        <v>0</v>
      </c>
      <c r="B8" s="18" t="s">
        <v>5</v>
      </c>
      <c r="C8" s="105"/>
      <c r="D8" s="18" t="s">
        <v>6</v>
      </c>
      <c r="E8" s="114" t="s">
        <v>1</v>
      </c>
      <c r="F8" s="114"/>
      <c r="G8" s="114"/>
      <c r="H8" s="114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120">
        <v>4</v>
      </c>
      <c r="F10" s="121"/>
      <c r="G10" s="121"/>
      <c r="H10" s="122"/>
    </row>
    <row r="11" spans="1:8" ht="30" customHeight="1">
      <c r="A11" s="46" t="s">
        <v>59</v>
      </c>
      <c r="B11" s="14"/>
      <c r="C11" s="55"/>
      <c r="D11" s="90" t="s">
        <v>49</v>
      </c>
      <c r="E11" s="13">
        <v>27840</v>
      </c>
      <c r="F11" s="35">
        <f>F12</f>
        <v>0</v>
      </c>
      <c r="G11" s="35">
        <f>G12</f>
        <v>37003</v>
      </c>
      <c r="H11" s="35">
        <f aca="true" t="shared" si="0" ref="H11:H25">E11-F11+G11</f>
        <v>64843</v>
      </c>
    </row>
    <row r="12" spans="1:8" ht="27" customHeight="1">
      <c r="A12" s="14"/>
      <c r="B12" s="14">
        <v>75109</v>
      </c>
      <c r="C12" s="55"/>
      <c r="D12" s="51" t="s">
        <v>50</v>
      </c>
      <c r="E12" s="16">
        <v>0</v>
      </c>
      <c r="F12" s="4"/>
      <c r="G12" s="4">
        <f>G13+G14+G15+G16+G17+G18+G19+G20+G21</f>
        <v>37003</v>
      </c>
      <c r="H12" s="4">
        <f t="shared" si="0"/>
        <v>37003</v>
      </c>
    </row>
    <row r="13" spans="1:8" ht="20.25" customHeight="1">
      <c r="A13" s="14"/>
      <c r="B13" s="14"/>
      <c r="C13" s="55">
        <v>3030</v>
      </c>
      <c r="D13" s="15" t="s">
        <v>65</v>
      </c>
      <c r="E13" s="16"/>
      <c r="F13" s="4"/>
      <c r="G13" s="4">
        <v>21380</v>
      </c>
      <c r="H13" s="4">
        <f t="shared" si="0"/>
        <v>21380</v>
      </c>
    </row>
    <row r="14" spans="1:8" ht="18" customHeight="1">
      <c r="A14" s="14"/>
      <c r="B14" s="14"/>
      <c r="C14" s="55">
        <v>4110</v>
      </c>
      <c r="D14" s="15" t="s">
        <v>35</v>
      </c>
      <c r="E14" s="16"/>
      <c r="F14" s="4"/>
      <c r="G14" s="4">
        <v>1096.64</v>
      </c>
      <c r="H14" s="4">
        <f t="shared" si="0"/>
        <v>1096.64</v>
      </c>
    </row>
    <row r="15" spans="1:8" ht="20.25" customHeight="1">
      <c r="A15" s="14"/>
      <c r="B15" s="14"/>
      <c r="C15" s="55">
        <v>4120</v>
      </c>
      <c r="D15" s="47" t="s">
        <v>36</v>
      </c>
      <c r="E15" s="16"/>
      <c r="F15" s="4"/>
      <c r="G15" s="4">
        <v>176.82</v>
      </c>
      <c r="H15" s="4">
        <f t="shared" si="0"/>
        <v>176.82</v>
      </c>
    </row>
    <row r="16" spans="1:8" ht="20.25" customHeight="1">
      <c r="A16" s="14"/>
      <c r="B16" s="14"/>
      <c r="C16" s="55">
        <v>4170</v>
      </c>
      <c r="D16" s="47" t="s">
        <v>37</v>
      </c>
      <c r="E16" s="16"/>
      <c r="F16" s="4"/>
      <c r="G16" s="4">
        <v>8700</v>
      </c>
      <c r="H16" s="4">
        <f t="shared" si="0"/>
        <v>8700</v>
      </c>
    </row>
    <row r="17" spans="1:8" ht="18" customHeight="1">
      <c r="A17" s="14"/>
      <c r="B17" s="14"/>
      <c r="C17" s="55">
        <v>4210</v>
      </c>
      <c r="D17" s="47" t="s">
        <v>60</v>
      </c>
      <c r="E17" s="16"/>
      <c r="F17" s="4"/>
      <c r="G17" s="4">
        <v>1739.54</v>
      </c>
      <c r="H17" s="4">
        <f t="shared" si="0"/>
        <v>1739.54</v>
      </c>
    </row>
    <row r="18" spans="1:8" ht="18" customHeight="1">
      <c r="A18" s="14"/>
      <c r="B18" s="14"/>
      <c r="C18" s="55">
        <v>4300</v>
      </c>
      <c r="D18" s="47" t="s">
        <v>61</v>
      </c>
      <c r="E18" s="16"/>
      <c r="F18" s="4"/>
      <c r="G18" s="4">
        <v>2700</v>
      </c>
      <c r="H18" s="4">
        <f t="shared" si="0"/>
        <v>2700</v>
      </c>
    </row>
    <row r="19" spans="1:8" ht="18" customHeight="1">
      <c r="A19" s="14"/>
      <c r="B19" s="14"/>
      <c r="C19" s="55">
        <v>4410</v>
      </c>
      <c r="D19" s="47" t="s">
        <v>62</v>
      </c>
      <c r="E19" s="16"/>
      <c r="F19" s="4"/>
      <c r="G19" s="4">
        <v>350</v>
      </c>
      <c r="H19" s="4">
        <f t="shared" si="0"/>
        <v>350</v>
      </c>
    </row>
    <row r="20" spans="1:8" ht="30" customHeight="1">
      <c r="A20" s="14"/>
      <c r="B20" s="14"/>
      <c r="C20" s="55">
        <v>4740</v>
      </c>
      <c r="D20" s="73" t="s">
        <v>63</v>
      </c>
      <c r="E20" s="16"/>
      <c r="F20" s="4"/>
      <c r="G20" s="4">
        <v>160</v>
      </c>
      <c r="H20" s="4">
        <f t="shared" si="0"/>
        <v>160</v>
      </c>
    </row>
    <row r="21" spans="1:8" ht="27.75" customHeight="1">
      <c r="A21" s="14"/>
      <c r="B21" s="14"/>
      <c r="C21" s="55">
        <v>4750</v>
      </c>
      <c r="D21" s="73" t="s">
        <v>64</v>
      </c>
      <c r="E21" s="16"/>
      <c r="F21" s="4"/>
      <c r="G21" s="4">
        <v>700</v>
      </c>
      <c r="H21" s="4">
        <f t="shared" si="0"/>
        <v>700</v>
      </c>
    </row>
    <row r="22" spans="1:8" s="99" customFormat="1" ht="23.25" customHeight="1">
      <c r="A22" s="19">
        <v>854</v>
      </c>
      <c r="B22" s="19"/>
      <c r="C22" s="96"/>
      <c r="D22" s="97" t="s">
        <v>53</v>
      </c>
      <c r="E22" s="13">
        <v>28187</v>
      </c>
      <c r="F22" s="98"/>
      <c r="G22" s="98">
        <f>G23</f>
        <v>6765</v>
      </c>
      <c r="H22" s="98">
        <f>E22-F22+G22</f>
        <v>34952</v>
      </c>
    </row>
    <row r="23" spans="1:8" s="102" customFormat="1" ht="22.5" customHeight="1">
      <c r="A23" s="14"/>
      <c r="B23" s="14">
        <v>85415</v>
      </c>
      <c r="C23" s="55"/>
      <c r="D23" s="49" t="s">
        <v>91</v>
      </c>
      <c r="E23" s="100">
        <v>28187</v>
      </c>
      <c r="F23" s="101"/>
      <c r="G23" s="101">
        <f>G24</f>
        <v>6765</v>
      </c>
      <c r="H23" s="103">
        <f>E23-F23+G23</f>
        <v>34952</v>
      </c>
    </row>
    <row r="24" spans="1:8" s="102" customFormat="1" ht="21.75" customHeight="1">
      <c r="A24" s="14"/>
      <c r="B24" s="14"/>
      <c r="C24" s="55">
        <v>3240</v>
      </c>
      <c r="D24" s="104" t="s">
        <v>92</v>
      </c>
      <c r="E24" s="100">
        <v>16587</v>
      </c>
      <c r="F24" s="101"/>
      <c r="G24" s="101">
        <v>6765</v>
      </c>
      <c r="H24" s="103">
        <f>E24-F24+G24</f>
        <v>23352</v>
      </c>
    </row>
    <row r="25" spans="1:8" ht="21.75" customHeight="1">
      <c r="A25" s="109" t="s">
        <v>13</v>
      </c>
      <c r="B25" s="110"/>
      <c r="C25" s="110"/>
      <c r="D25" s="111"/>
      <c r="E25" s="17">
        <v>22202721.4</v>
      </c>
      <c r="F25" s="17">
        <f>F11</f>
        <v>0</v>
      </c>
      <c r="G25" s="17">
        <f>G11+G22</f>
        <v>43768</v>
      </c>
      <c r="H25" s="17">
        <f t="shared" si="0"/>
        <v>22246489.4</v>
      </c>
    </row>
    <row r="26" spans="1:8" ht="13.5" customHeight="1">
      <c r="A26" s="112" t="s">
        <v>17</v>
      </c>
      <c r="B26" s="112"/>
      <c r="C26" s="112"/>
      <c r="D26" s="112"/>
      <c r="E26" s="112"/>
      <c r="F26" s="112"/>
      <c r="G26" s="1"/>
      <c r="H26" s="1"/>
    </row>
    <row r="27" spans="1:15" ht="83.25" customHeight="1">
      <c r="A27" s="123" t="s">
        <v>93</v>
      </c>
      <c r="B27" s="123"/>
      <c r="C27" s="123"/>
      <c r="D27" s="123"/>
      <c r="E27" s="123"/>
      <c r="F27" s="123"/>
      <c r="G27" s="123"/>
      <c r="H27" s="113"/>
      <c r="I27" s="22"/>
      <c r="J27" s="22"/>
      <c r="K27" s="22"/>
      <c r="L27" s="22"/>
      <c r="M27" s="22"/>
      <c r="N27" s="22"/>
      <c r="O27" s="22"/>
    </row>
    <row r="28" spans="1:9" ht="19.5" customHeight="1">
      <c r="A28" s="20"/>
      <c r="B28" s="20"/>
      <c r="C28" s="20"/>
      <c r="D28" s="20"/>
      <c r="E28" s="20"/>
      <c r="F28" s="20"/>
      <c r="G28" s="107" t="s">
        <v>7</v>
      </c>
      <c r="H28" s="107"/>
      <c r="I28" s="20"/>
    </row>
    <row r="29" spans="1:8" ht="18.75" customHeight="1">
      <c r="A29" s="7"/>
      <c r="D29" s="1"/>
      <c r="E29" s="1"/>
      <c r="F29" s="1"/>
      <c r="G29" s="108" t="s">
        <v>8</v>
      </c>
      <c r="H29" s="108"/>
    </row>
    <row r="30" spans="1:8" ht="12.75">
      <c r="A30" s="7"/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</sheetData>
  <mergeCells count="14">
    <mergeCell ref="G28:H28"/>
    <mergeCell ref="G29:H29"/>
    <mergeCell ref="A25:D25"/>
    <mergeCell ref="A26:F26"/>
    <mergeCell ref="A27:G27"/>
    <mergeCell ref="E10:H10"/>
    <mergeCell ref="E1:H1"/>
    <mergeCell ref="E2:H2"/>
    <mergeCell ref="A3:H3"/>
    <mergeCell ref="C7:C8"/>
    <mergeCell ref="E7:H7"/>
    <mergeCell ref="E8:H8"/>
    <mergeCell ref="A6:D6"/>
    <mergeCell ref="A5:G5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9">
      <selection activeCell="H34" sqref="H34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75"/>
      <c r="B2" s="76"/>
      <c r="C2" s="76"/>
      <c r="D2" s="116" t="s">
        <v>66</v>
      </c>
      <c r="E2" s="116"/>
      <c r="F2" s="116"/>
      <c r="G2" s="116"/>
      <c r="H2" s="116"/>
    </row>
    <row r="3" spans="1:9" ht="17.25" customHeight="1">
      <c r="A3" s="75"/>
      <c r="B3" s="76"/>
      <c r="C3" s="76"/>
      <c r="D3" s="124" t="s">
        <v>58</v>
      </c>
      <c r="E3" s="124"/>
      <c r="F3" s="124"/>
      <c r="G3" s="124"/>
      <c r="H3" s="124"/>
      <c r="I3" s="77"/>
    </row>
    <row r="4" spans="1:8" ht="12" customHeight="1">
      <c r="A4" s="75"/>
      <c r="B4" s="76"/>
      <c r="C4" s="76"/>
      <c r="D4" s="76"/>
      <c r="E4" s="76"/>
      <c r="F4" s="76"/>
      <c r="G4" s="76"/>
      <c r="H4" s="76"/>
    </row>
    <row r="5" spans="1:8" ht="24" customHeight="1">
      <c r="A5" s="137" t="s">
        <v>38</v>
      </c>
      <c r="B5" s="137"/>
      <c r="C5" s="137"/>
      <c r="D5" s="137"/>
      <c r="E5" s="137"/>
      <c r="F5" s="137"/>
      <c r="G5" s="137"/>
      <c r="H5" s="137"/>
    </row>
    <row r="6" spans="1:8" ht="12" customHeight="1">
      <c r="A6" s="56"/>
      <c r="B6" s="56"/>
      <c r="C6" s="56"/>
      <c r="D6" s="56"/>
      <c r="E6" s="56"/>
      <c r="F6" s="56"/>
      <c r="G6" s="56"/>
      <c r="H6" s="56"/>
    </row>
    <row r="7" spans="1:8" ht="29.25" customHeight="1">
      <c r="A7" s="119" t="s">
        <v>48</v>
      </c>
      <c r="B7" s="119"/>
      <c r="C7" s="119"/>
      <c r="D7" s="119"/>
      <c r="E7" s="119"/>
      <c r="F7" s="119"/>
      <c r="G7" s="119"/>
      <c r="H7" s="56"/>
    </row>
    <row r="8" spans="1:8" ht="18.75" customHeight="1">
      <c r="A8" s="136" t="s">
        <v>39</v>
      </c>
      <c r="B8" s="136"/>
      <c r="C8" s="136"/>
      <c r="D8" s="56"/>
      <c r="E8" s="56"/>
      <c r="F8" s="56"/>
      <c r="G8" s="56"/>
      <c r="H8" s="56"/>
    </row>
    <row r="9" spans="1:8" s="78" customFormat="1" ht="20.25" customHeight="1">
      <c r="A9" s="128" t="s">
        <v>0</v>
      </c>
      <c r="B9" s="128" t="s">
        <v>5</v>
      </c>
      <c r="C9" s="128" t="s">
        <v>9</v>
      </c>
      <c r="D9" s="128" t="s">
        <v>6</v>
      </c>
      <c r="E9" s="129" t="s">
        <v>1</v>
      </c>
      <c r="F9" s="129"/>
      <c r="G9" s="129"/>
      <c r="H9" s="129"/>
    </row>
    <row r="10" spans="1:8" s="78" customFormat="1" ht="21.75" customHeight="1">
      <c r="A10" s="128"/>
      <c r="B10" s="128"/>
      <c r="C10" s="128"/>
      <c r="D10" s="128"/>
      <c r="E10" s="79" t="s">
        <v>2</v>
      </c>
      <c r="F10" s="79" t="s">
        <v>14</v>
      </c>
      <c r="G10" s="79" t="s">
        <v>10</v>
      </c>
      <c r="H10" s="79" t="s">
        <v>3</v>
      </c>
    </row>
    <row r="11" spans="1:8" s="81" customFormat="1" ht="14.25" customHeight="1">
      <c r="A11" s="80">
        <v>1</v>
      </c>
      <c r="B11" s="80">
        <v>2</v>
      </c>
      <c r="C11" s="80"/>
      <c r="D11" s="80">
        <v>3</v>
      </c>
      <c r="E11" s="130">
        <v>4</v>
      </c>
      <c r="F11" s="131"/>
      <c r="G11" s="131"/>
      <c r="H11" s="132"/>
    </row>
    <row r="12" spans="1:8" s="84" customFormat="1" ht="21" customHeight="1">
      <c r="A12" s="58">
        <v>801</v>
      </c>
      <c r="B12" s="19"/>
      <c r="C12" s="19"/>
      <c r="D12" s="82" t="s">
        <v>40</v>
      </c>
      <c r="E12" s="83">
        <v>6022614</v>
      </c>
      <c r="F12" s="83">
        <f>F13+F22+F24</f>
        <v>87081</v>
      </c>
      <c r="G12" s="83">
        <f>G13+G22+G24</f>
        <v>87081</v>
      </c>
      <c r="H12" s="83">
        <f>E12-F12+G12</f>
        <v>6022614</v>
      </c>
    </row>
    <row r="13" spans="1:8" s="84" customFormat="1" ht="21" customHeight="1">
      <c r="A13" s="93"/>
      <c r="B13" s="14">
        <v>80101</v>
      </c>
      <c r="C13" s="14"/>
      <c r="D13" s="50" t="s">
        <v>41</v>
      </c>
      <c r="E13" s="86">
        <v>3054993</v>
      </c>
      <c r="F13" s="86">
        <f>F17+F18</f>
        <v>34000</v>
      </c>
      <c r="G13" s="86">
        <f>G14+G15+G16+G19+G20+G21</f>
        <v>60251</v>
      </c>
      <c r="H13" s="86">
        <f aca="true" t="shared" si="0" ref="H13:H33">E13-F13+G13</f>
        <v>3081244</v>
      </c>
    </row>
    <row r="14" spans="1:8" s="84" customFormat="1" ht="27.75" customHeight="1">
      <c r="A14" s="93"/>
      <c r="B14" s="14"/>
      <c r="C14" s="14">
        <v>3020</v>
      </c>
      <c r="D14" s="73" t="s">
        <v>70</v>
      </c>
      <c r="E14" s="86">
        <v>148105</v>
      </c>
      <c r="F14" s="86"/>
      <c r="G14" s="86">
        <v>2731</v>
      </c>
      <c r="H14" s="86">
        <f t="shared" si="0"/>
        <v>150836</v>
      </c>
    </row>
    <row r="15" spans="1:8" s="84" customFormat="1" ht="18" customHeight="1">
      <c r="A15" s="93"/>
      <c r="B15" s="14"/>
      <c r="C15" s="14">
        <v>4010</v>
      </c>
      <c r="D15" s="95" t="s">
        <v>71</v>
      </c>
      <c r="E15" s="86">
        <v>1801153</v>
      </c>
      <c r="F15" s="86"/>
      <c r="G15" s="86">
        <v>24000</v>
      </c>
      <c r="H15" s="86">
        <f t="shared" si="0"/>
        <v>1825153</v>
      </c>
    </row>
    <row r="16" spans="1:8" s="84" customFormat="1" ht="18.75" customHeight="1">
      <c r="A16" s="93"/>
      <c r="B16" s="14"/>
      <c r="C16" s="14">
        <v>4170</v>
      </c>
      <c r="D16" s="50" t="s">
        <v>37</v>
      </c>
      <c r="E16" s="86">
        <v>33760</v>
      </c>
      <c r="F16" s="86"/>
      <c r="G16" s="86">
        <v>18920</v>
      </c>
      <c r="H16" s="86">
        <f t="shared" si="0"/>
        <v>52680</v>
      </c>
    </row>
    <row r="17" spans="1:8" s="84" customFormat="1" ht="17.25" customHeight="1">
      <c r="A17" s="93"/>
      <c r="B17" s="14"/>
      <c r="C17" s="14">
        <v>4240</v>
      </c>
      <c r="D17" s="95" t="s">
        <v>72</v>
      </c>
      <c r="E17" s="86">
        <v>10000</v>
      </c>
      <c r="F17" s="86">
        <v>9000</v>
      </c>
      <c r="G17" s="86"/>
      <c r="H17" s="86">
        <f t="shared" si="0"/>
        <v>1000</v>
      </c>
    </row>
    <row r="18" spans="1:8" s="84" customFormat="1" ht="18.75" customHeight="1">
      <c r="A18" s="93"/>
      <c r="B18" s="14"/>
      <c r="C18" s="14">
        <v>4270</v>
      </c>
      <c r="D18" s="50" t="s">
        <v>73</v>
      </c>
      <c r="E18" s="86">
        <v>79400</v>
      </c>
      <c r="F18" s="86">
        <v>25000</v>
      </c>
      <c r="G18" s="86"/>
      <c r="H18" s="86">
        <f t="shared" si="0"/>
        <v>54400</v>
      </c>
    </row>
    <row r="19" spans="1:8" s="84" customFormat="1" ht="19.5" customHeight="1">
      <c r="A19" s="93"/>
      <c r="B19" s="14"/>
      <c r="C19" s="14">
        <v>4280</v>
      </c>
      <c r="D19" s="95" t="s">
        <v>74</v>
      </c>
      <c r="E19" s="86">
        <v>1800</v>
      </c>
      <c r="F19" s="86"/>
      <c r="G19" s="86">
        <v>1610</v>
      </c>
      <c r="H19" s="86">
        <f t="shared" si="0"/>
        <v>3410</v>
      </c>
    </row>
    <row r="20" spans="1:8" s="84" customFormat="1" ht="21" customHeight="1">
      <c r="A20" s="93"/>
      <c r="B20" s="14"/>
      <c r="C20" s="14">
        <v>4300</v>
      </c>
      <c r="D20" s="50" t="s">
        <v>75</v>
      </c>
      <c r="E20" s="86">
        <v>74115</v>
      </c>
      <c r="F20" s="86"/>
      <c r="G20" s="86">
        <v>12300</v>
      </c>
      <c r="H20" s="86">
        <f t="shared" si="0"/>
        <v>86415</v>
      </c>
    </row>
    <row r="21" spans="1:8" s="84" customFormat="1" ht="21" customHeight="1">
      <c r="A21" s="93"/>
      <c r="B21" s="14"/>
      <c r="C21" s="14">
        <v>4430</v>
      </c>
      <c r="D21" s="50" t="s">
        <v>76</v>
      </c>
      <c r="E21" s="86">
        <v>7700</v>
      </c>
      <c r="F21" s="86"/>
      <c r="G21" s="86">
        <v>690</v>
      </c>
      <c r="H21" s="86">
        <f t="shared" si="0"/>
        <v>8390</v>
      </c>
    </row>
    <row r="22" spans="1:8" s="84" customFormat="1" ht="21" customHeight="1">
      <c r="A22" s="93"/>
      <c r="B22" s="14">
        <v>80104</v>
      </c>
      <c r="C22" s="14"/>
      <c r="D22" s="50" t="s">
        <v>67</v>
      </c>
      <c r="E22" s="86">
        <v>817454</v>
      </c>
      <c r="F22" s="86"/>
      <c r="G22" s="86">
        <f>G23</f>
        <v>24000</v>
      </c>
      <c r="H22" s="86">
        <f t="shared" si="0"/>
        <v>841454</v>
      </c>
    </row>
    <row r="23" spans="1:8" s="84" customFormat="1" ht="21" customHeight="1">
      <c r="A23" s="93"/>
      <c r="B23" s="14"/>
      <c r="C23" s="14">
        <v>4300</v>
      </c>
      <c r="D23" s="50" t="s">
        <v>75</v>
      </c>
      <c r="E23" s="86">
        <v>74780</v>
      </c>
      <c r="F23" s="86"/>
      <c r="G23" s="86">
        <v>24000</v>
      </c>
      <c r="H23" s="86">
        <f t="shared" si="0"/>
        <v>98780</v>
      </c>
    </row>
    <row r="24" spans="1:8" s="84" customFormat="1" ht="21" customHeight="1">
      <c r="A24" s="93"/>
      <c r="B24" s="14">
        <v>80110</v>
      </c>
      <c r="C24" s="14"/>
      <c r="D24" s="50" t="s">
        <v>68</v>
      </c>
      <c r="E24" s="86">
        <v>1872652</v>
      </c>
      <c r="F24" s="86">
        <f>F25+F26+F29</f>
        <v>53081</v>
      </c>
      <c r="G24" s="86">
        <f>G27+G28</f>
        <v>2830</v>
      </c>
      <c r="H24" s="86">
        <f t="shared" si="0"/>
        <v>1822401</v>
      </c>
    </row>
    <row r="25" spans="1:8" s="84" customFormat="1" ht="21" customHeight="1">
      <c r="A25" s="93"/>
      <c r="B25" s="14"/>
      <c r="C25" s="14">
        <v>4010</v>
      </c>
      <c r="D25" s="95" t="s">
        <v>71</v>
      </c>
      <c r="E25" s="86">
        <v>1193603</v>
      </c>
      <c r="F25" s="86">
        <v>45651</v>
      </c>
      <c r="G25" s="86"/>
      <c r="H25" s="86">
        <f t="shared" si="0"/>
        <v>1147952</v>
      </c>
    </row>
    <row r="26" spans="1:8" s="84" customFormat="1" ht="21" customHeight="1">
      <c r="A26" s="93"/>
      <c r="B26" s="14"/>
      <c r="C26" s="14">
        <v>4240</v>
      </c>
      <c r="D26" s="95" t="s">
        <v>72</v>
      </c>
      <c r="E26" s="86">
        <v>7000</v>
      </c>
      <c r="F26" s="86">
        <v>6000</v>
      </c>
      <c r="G26" s="86"/>
      <c r="H26" s="86">
        <f t="shared" si="0"/>
        <v>1000</v>
      </c>
    </row>
    <row r="27" spans="1:8" s="84" customFormat="1" ht="20.25" customHeight="1">
      <c r="A27" s="85"/>
      <c r="B27" s="14"/>
      <c r="C27" s="14">
        <v>4280</v>
      </c>
      <c r="D27" s="95" t="s">
        <v>74</v>
      </c>
      <c r="E27" s="86">
        <v>1110</v>
      </c>
      <c r="F27" s="86"/>
      <c r="G27" s="86">
        <v>830</v>
      </c>
      <c r="H27" s="86">
        <f t="shared" si="0"/>
        <v>1940</v>
      </c>
    </row>
    <row r="28" spans="1:8" s="84" customFormat="1" ht="20.25" customHeight="1">
      <c r="A28" s="85"/>
      <c r="B28" s="14"/>
      <c r="C28" s="14">
        <v>4300</v>
      </c>
      <c r="D28" s="50" t="s">
        <v>75</v>
      </c>
      <c r="E28" s="86">
        <v>48070</v>
      </c>
      <c r="F28" s="86"/>
      <c r="G28" s="86">
        <v>2000</v>
      </c>
      <c r="H28" s="86">
        <f t="shared" si="0"/>
        <v>50070</v>
      </c>
    </row>
    <row r="29" spans="1:8" s="84" customFormat="1" ht="20.25" customHeight="1">
      <c r="A29" s="85"/>
      <c r="B29" s="14"/>
      <c r="C29" s="14">
        <v>4430</v>
      </c>
      <c r="D29" s="50" t="s">
        <v>76</v>
      </c>
      <c r="E29" s="86">
        <v>5000</v>
      </c>
      <c r="F29" s="86">
        <v>1430</v>
      </c>
      <c r="G29" s="86"/>
      <c r="H29" s="86">
        <f t="shared" si="0"/>
        <v>3570</v>
      </c>
    </row>
    <row r="30" spans="1:8" s="87" customFormat="1" ht="20.25" customHeight="1">
      <c r="A30" s="58">
        <v>854</v>
      </c>
      <c r="B30" s="19"/>
      <c r="C30" s="19"/>
      <c r="D30" s="94" t="s">
        <v>53</v>
      </c>
      <c r="E30" s="83">
        <v>178625</v>
      </c>
      <c r="F30" s="83">
        <f>F31</f>
        <v>3300</v>
      </c>
      <c r="G30" s="83">
        <f>G31</f>
        <v>3300</v>
      </c>
      <c r="H30" s="83">
        <f t="shared" si="0"/>
        <v>178625</v>
      </c>
    </row>
    <row r="31" spans="1:8" s="84" customFormat="1" ht="20.25" customHeight="1">
      <c r="A31" s="85"/>
      <c r="B31" s="14">
        <v>85401</v>
      </c>
      <c r="C31" s="14"/>
      <c r="D31" s="92" t="s">
        <v>69</v>
      </c>
      <c r="E31" s="86">
        <v>166605</v>
      </c>
      <c r="F31" s="86">
        <f>F33</f>
        <v>3300</v>
      </c>
      <c r="G31" s="86">
        <f>G32</f>
        <v>3300</v>
      </c>
      <c r="H31" s="86">
        <f t="shared" si="0"/>
        <v>166605</v>
      </c>
    </row>
    <row r="32" spans="1:8" s="84" customFormat="1" ht="29.25" customHeight="1">
      <c r="A32" s="85"/>
      <c r="B32" s="14"/>
      <c r="C32" s="14">
        <v>3020</v>
      </c>
      <c r="D32" s="73" t="s">
        <v>70</v>
      </c>
      <c r="E32" s="86">
        <v>9120</v>
      </c>
      <c r="F32" s="86"/>
      <c r="G32" s="86">
        <v>3300</v>
      </c>
      <c r="H32" s="86">
        <f t="shared" si="0"/>
        <v>12420</v>
      </c>
    </row>
    <row r="33" spans="1:8" s="84" customFormat="1" ht="20.25" customHeight="1">
      <c r="A33" s="85"/>
      <c r="B33" s="14"/>
      <c r="C33" s="14">
        <v>4010</v>
      </c>
      <c r="D33" s="95" t="s">
        <v>71</v>
      </c>
      <c r="E33" s="86">
        <v>119250</v>
      </c>
      <c r="F33" s="86">
        <v>3300</v>
      </c>
      <c r="G33" s="86"/>
      <c r="H33" s="86">
        <f t="shared" si="0"/>
        <v>115950</v>
      </c>
    </row>
    <row r="34" spans="1:8" s="87" customFormat="1" ht="23.25" customHeight="1">
      <c r="A34" s="133" t="s">
        <v>26</v>
      </c>
      <c r="B34" s="134"/>
      <c r="C34" s="134"/>
      <c r="D34" s="135"/>
      <c r="E34" s="83">
        <v>6201239</v>
      </c>
      <c r="F34" s="83">
        <f>F12</f>
        <v>87081</v>
      </c>
      <c r="G34" s="83">
        <f>G12</f>
        <v>87081</v>
      </c>
      <c r="H34" s="83">
        <f>E34-F34+G34</f>
        <v>6201239</v>
      </c>
    </row>
    <row r="35" spans="1:8" ht="13.5" customHeight="1">
      <c r="A35" s="1" t="s">
        <v>4</v>
      </c>
      <c r="E35" s="88"/>
      <c r="F35" s="88"/>
      <c r="G35" s="88"/>
      <c r="H35" s="88"/>
    </row>
    <row r="36" spans="1:8" s="89" customFormat="1" ht="37.5" customHeight="1">
      <c r="A36" s="127" t="s">
        <v>80</v>
      </c>
      <c r="B36" s="127"/>
      <c r="C36" s="127"/>
      <c r="D36" s="127"/>
      <c r="E36" s="127"/>
      <c r="F36" s="127"/>
      <c r="G36" s="127"/>
      <c r="H36" s="127"/>
    </row>
    <row r="37" spans="7:8" ht="12.75">
      <c r="G37" s="118" t="s">
        <v>7</v>
      </c>
      <c r="H37" s="118"/>
    </row>
    <row r="38" spans="7:8" ht="15.75" customHeight="1">
      <c r="G38" s="118" t="s">
        <v>8</v>
      </c>
      <c r="H38" s="118"/>
    </row>
    <row r="39" spans="7:8" ht="30" customHeight="1">
      <c r="G39" s="118"/>
      <c r="H39" s="118"/>
    </row>
  </sheetData>
  <mergeCells count="15">
    <mergeCell ref="D2:H2"/>
    <mergeCell ref="D3:H3"/>
    <mergeCell ref="A5:H5"/>
    <mergeCell ref="A7:G7"/>
    <mergeCell ref="A8:C8"/>
    <mergeCell ref="A9:A10"/>
    <mergeCell ref="B9:B10"/>
    <mergeCell ref="C9:C10"/>
    <mergeCell ref="A36:H36"/>
    <mergeCell ref="G37:H37"/>
    <mergeCell ref="G38:H39"/>
    <mergeCell ref="D9:D10"/>
    <mergeCell ref="E9:H9"/>
    <mergeCell ref="E11:H11"/>
    <mergeCell ref="A34:D34"/>
  </mergeCells>
  <printOptions/>
  <pageMargins left="0.75" right="0.43" top="0.55" bottom="0.39" header="0.28" footer="0.29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E34" sqref="E34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75"/>
      <c r="B2" s="76"/>
      <c r="C2" s="76"/>
      <c r="D2" s="116" t="s">
        <v>77</v>
      </c>
      <c r="E2" s="116"/>
      <c r="F2" s="116"/>
      <c r="G2" s="116"/>
      <c r="H2" s="116"/>
    </row>
    <row r="3" spans="1:9" ht="17.25" customHeight="1">
      <c r="A3" s="75"/>
      <c r="B3" s="76"/>
      <c r="C3" s="76"/>
      <c r="D3" s="124" t="s">
        <v>58</v>
      </c>
      <c r="E3" s="124"/>
      <c r="F3" s="124"/>
      <c r="G3" s="124"/>
      <c r="H3" s="124"/>
      <c r="I3" s="77"/>
    </row>
    <row r="4" spans="1:8" ht="12" customHeight="1">
      <c r="A4" s="75"/>
      <c r="B4" s="76"/>
      <c r="C4" s="76"/>
      <c r="D4" s="76"/>
      <c r="E4" s="76"/>
      <c r="F4" s="76"/>
      <c r="G4" s="76"/>
      <c r="H4" s="76"/>
    </row>
    <row r="5" spans="1:8" ht="24" customHeight="1">
      <c r="A5" s="137" t="s">
        <v>78</v>
      </c>
      <c r="B5" s="137"/>
      <c r="C5" s="137"/>
      <c r="D5" s="137"/>
      <c r="E5" s="137"/>
      <c r="F5" s="137"/>
      <c r="G5" s="137"/>
      <c r="H5" s="137"/>
    </row>
    <row r="6" spans="1:8" ht="12" customHeight="1">
      <c r="A6" s="56"/>
      <c r="B6" s="56"/>
      <c r="C6" s="56"/>
      <c r="D6" s="56"/>
      <c r="E6" s="56"/>
      <c r="F6" s="56"/>
      <c r="G6" s="56"/>
      <c r="H6" s="56"/>
    </row>
    <row r="7" spans="1:8" ht="29.25" customHeight="1">
      <c r="A7" s="119" t="s">
        <v>48</v>
      </c>
      <c r="B7" s="119"/>
      <c r="C7" s="119"/>
      <c r="D7" s="119"/>
      <c r="E7" s="119"/>
      <c r="F7" s="119"/>
      <c r="G7" s="119"/>
      <c r="H7" s="56"/>
    </row>
    <row r="8" spans="1:8" ht="18.75" customHeight="1">
      <c r="A8" s="136" t="s">
        <v>39</v>
      </c>
      <c r="B8" s="136"/>
      <c r="C8" s="136"/>
      <c r="D8" s="56"/>
      <c r="E8" s="56"/>
      <c r="F8" s="56"/>
      <c r="G8" s="56"/>
      <c r="H8" s="56"/>
    </row>
    <row r="9" spans="1:8" s="78" customFormat="1" ht="20.25" customHeight="1">
      <c r="A9" s="128" t="s">
        <v>0</v>
      </c>
      <c r="B9" s="128" t="s">
        <v>5</v>
      </c>
      <c r="C9" s="128" t="s">
        <v>9</v>
      </c>
      <c r="D9" s="128" t="s">
        <v>6</v>
      </c>
      <c r="E9" s="129" t="s">
        <v>1</v>
      </c>
      <c r="F9" s="129"/>
      <c r="G9" s="129"/>
      <c r="H9" s="129"/>
    </row>
    <row r="10" spans="1:8" s="78" customFormat="1" ht="21.75" customHeight="1">
      <c r="A10" s="128"/>
      <c r="B10" s="128"/>
      <c r="C10" s="128"/>
      <c r="D10" s="128"/>
      <c r="E10" s="79" t="s">
        <v>2</v>
      </c>
      <c r="F10" s="79" t="s">
        <v>14</v>
      </c>
      <c r="G10" s="79" t="s">
        <v>10</v>
      </c>
      <c r="H10" s="79" t="s">
        <v>3</v>
      </c>
    </row>
    <row r="11" spans="1:8" s="81" customFormat="1" ht="14.25" customHeight="1">
      <c r="A11" s="80">
        <v>1</v>
      </c>
      <c r="B11" s="80">
        <v>2</v>
      </c>
      <c r="C11" s="80"/>
      <c r="D11" s="80">
        <v>3</v>
      </c>
      <c r="E11" s="130">
        <v>4</v>
      </c>
      <c r="F11" s="131"/>
      <c r="G11" s="131"/>
      <c r="H11" s="132"/>
    </row>
    <row r="12" spans="1:8" s="84" customFormat="1" ht="21" customHeight="1">
      <c r="A12" s="58">
        <v>801</v>
      </c>
      <c r="B12" s="19"/>
      <c r="C12" s="19"/>
      <c r="D12" s="82" t="s">
        <v>40</v>
      </c>
      <c r="E12" s="83">
        <v>5006822</v>
      </c>
      <c r="F12" s="83">
        <f>F13+F19+F24</f>
        <v>27840</v>
      </c>
      <c r="G12" s="83">
        <f>G13+G19+G24</f>
        <v>27840</v>
      </c>
      <c r="H12" s="83">
        <f>E12-F12+G12</f>
        <v>5006822</v>
      </c>
    </row>
    <row r="13" spans="1:8" s="84" customFormat="1" ht="21" customHeight="1">
      <c r="A13" s="93"/>
      <c r="B13" s="14">
        <v>80101</v>
      </c>
      <c r="C13" s="14"/>
      <c r="D13" s="50" t="s">
        <v>41</v>
      </c>
      <c r="E13" s="86">
        <v>2616761</v>
      </c>
      <c r="F13" s="86">
        <f>F16+F18</f>
        <v>9949</v>
      </c>
      <c r="G13" s="86">
        <f>G14+G15+G17</f>
        <v>18632</v>
      </c>
      <c r="H13" s="86">
        <f aca="true" t="shared" si="0" ref="H13:H28">E13-F13+G13</f>
        <v>2625444</v>
      </c>
    </row>
    <row r="14" spans="1:8" s="84" customFormat="1" ht="27.75" customHeight="1">
      <c r="A14" s="93"/>
      <c r="B14" s="14"/>
      <c r="C14" s="14">
        <v>3020</v>
      </c>
      <c r="D14" s="73" t="s">
        <v>70</v>
      </c>
      <c r="E14" s="86">
        <v>121889</v>
      </c>
      <c r="F14" s="86"/>
      <c r="G14" s="86">
        <v>3433</v>
      </c>
      <c r="H14" s="86">
        <f t="shared" si="0"/>
        <v>125322</v>
      </c>
    </row>
    <row r="15" spans="1:8" s="84" customFormat="1" ht="18" customHeight="1">
      <c r="A15" s="93"/>
      <c r="B15" s="14"/>
      <c r="C15" s="14">
        <v>4010</v>
      </c>
      <c r="D15" s="95" t="s">
        <v>71</v>
      </c>
      <c r="E15" s="86">
        <v>1630686</v>
      </c>
      <c r="F15" s="86"/>
      <c r="G15" s="86">
        <v>3629</v>
      </c>
      <c r="H15" s="86">
        <f t="shared" si="0"/>
        <v>1634315</v>
      </c>
    </row>
    <row r="16" spans="1:8" s="84" customFormat="1" ht="18.75" customHeight="1">
      <c r="A16" s="93"/>
      <c r="B16" s="14"/>
      <c r="C16" s="14">
        <v>4040</v>
      </c>
      <c r="D16" s="95" t="s">
        <v>81</v>
      </c>
      <c r="E16" s="86">
        <v>122678</v>
      </c>
      <c r="F16" s="86">
        <v>7131</v>
      </c>
      <c r="G16" s="86"/>
      <c r="H16" s="86">
        <f t="shared" si="0"/>
        <v>115547</v>
      </c>
    </row>
    <row r="17" spans="1:8" s="84" customFormat="1" ht="17.25" customHeight="1">
      <c r="A17" s="93"/>
      <c r="B17" s="14"/>
      <c r="C17" s="14">
        <v>4110</v>
      </c>
      <c r="D17" s="95" t="s">
        <v>35</v>
      </c>
      <c r="E17" s="86">
        <v>261334</v>
      </c>
      <c r="F17" s="86"/>
      <c r="G17" s="86">
        <v>11570</v>
      </c>
      <c r="H17" s="86">
        <f t="shared" si="0"/>
        <v>272904</v>
      </c>
    </row>
    <row r="18" spans="1:8" s="84" customFormat="1" ht="18.75" customHeight="1">
      <c r="A18" s="93"/>
      <c r="B18" s="14"/>
      <c r="C18" s="14">
        <v>4120</v>
      </c>
      <c r="D18" s="50" t="s">
        <v>36</v>
      </c>
      <c r="E18" s="86">
        <v>44736</v>
      </c>
      <c r="F18" s="86">
        <v>2818</v>
      </c>
      <c r="G18" s="86"/>
      <c r="H18" s="86">
        <f t="shared" si="0"/>
        <v>41918</v>
      </c>
    </row>
    <row r="19" spans="1:8" s="84" customFormat="1" ht="32.25" customHeight="1">
      <c r="A19" s="93"/>
      <c r="B19" s="14">
        <v>80103</v>
      </c>
      <c r="C19" s="14"/>
      <c r="D19" s="73" t="s">
        <v>79</v>
      </c>
      <c r="E19" s="86">
        <v>166499</v>
      </c>
      <c r="F19" s="86">
        <f>F21</f>
        <v>989</v>
      </c>
      <c r="G19" s="86">
        <f>G20+G22+G23</f>
        <v>7651</v>
      </c>
      <c r="H19" s="86">
        <f t="shared" si="0"/>
        <v>173161</v>
      </c>
    </row>
    <row r="20" spans="1:8" s="84" customFormat="1" ht="21" customHeight="1">
      <c r="A20" s="93"/>
      <c r="B20" s="14"/>
      <c r="C20" s="14">
        <v>4010</v>
      </c>
      <c r="D20" s="95" t="s">
        <v>71</v>
      </c>
      <c r="E20" s="86">
        <v>105867</v>
      </c>
      <c r="F20" s="86"/>
      <c r="G20" s="86">
        <v>6782</v>
      </c>
      <c r="H20" s="86">
        <f t="shared" si="0"/>
        <v>112649</v>
      </c>
    </row>
    <row r="21" spans="1:8" s="84" customFormat="1" ht="21" customHeight="1">
      <c r="A21" s="93"/>
      <c r="B21" s="14"/>
      <c r="C21" s="14">
        <v>4040</v>
      </c>
      <c r="D21" s="95" t="s">
        <v>81</v>
      </c>
      <c r="E21" s="86">
        <v>8625</v>
      </c>
      <c r="F21" s="86">
        <v>989</v>
      </c>
      <c r="G21" s="86"/>
      <c r="H21" s="86">
        <f t="shared" si="0"/>
        <v>7636</v>
      </c>
    </row>
    <row r="22" spans="1:8" s="84" customFormat="1" ht="21" customHeight="1">
      <c r="A22" s="93"/>
      <c r="B22" s="14"/>
      <c r="C22" s="14">
        <v>4110</v>
      </c>
      <c r="D22" s="95" t="s">
        <v>35</v>
      </c>
      <c r="E22" s="86">
        <v>19233</v>
      </c>
      <c r="F22" s="86"/>
      <c r="G22" s="86">
        <v>737</v>
      </c>
      <c r="H22" s="86">
        <f t="shared" si="0"/>
        <v>19970</v>
      </c>
    </row>
    <row r="23" spans="1:8" s="84" customFormat="1" ht="21" customHeight="1">
      <c r="A23" s="93"/>
      <c r="B23" s="14"/>
      <c r="C23" s="14">
        <v>4120</v>
      </c>
      <c r="D23" s="50" t="s">
        <v>36</v>
      </c>
      <c r="E23" s="86">
        <v>3103</v>
      </c>
      <c r="F23" s="86"/>
      <c r="G23" s="86">
        <v>132</v>
      </c>
      <c r="H23" s="86">
        <f t="shared" si="0"/>
        <v>3235</v>
      </c>
    </row>
    <row r="24" spans="1:8" s="84" customFormat="1" ht="21" customHeight="1">
      <c r="A24" s="93"/>
      <c r="B24" s="14">
        <v>80110</v>
      </c>
      <c r="C24" s="14"/>
      <c r="D24" s="50" t="s">
        <v>68</v>
      </c>
      <c r="E24" s="86">
        <v>2175081</v>
      </c>
      <c r="F24" s="86">
        <f>F26+F27+F28</f>
        <v>16902</v>
      </c>
      <c r="G24" s="86">
        <f>G25</f>
        <v>1557</v>
      </c>
      <c r="H24" s="86">
        <f t="shared" si="0"/>
        <v>2159736</v>
      </c>
    </row>
    <row r="25" spans="1:8" s="84" customFormat="1" ht="27" customHeight="1">
      <c r="A25" s="93"/>
      <c r="B25" s="14"/>
      <c r="C25" s="14">
        <v>3020</v>
      </c>
      <c r="D25" s="73" t="s">
        <v>70</v>
      </c>
      <c r="E25" s="86">
        <v>132810</v>
      </c>
      <c r="F25" s="86"/>
      <c r="G25" s="86">
        <v>1557</v>
      </c>
      <c r="H25" s="86">
        <f t="shared" si="0"/>
        <v>134367</v>
      </c>
    </row>
    <row r="26" spans="1:8" s="84" customFormat="1" ht="21" customHeight="1">
      <c r="A26" s="93"/>
      <c r="B26" s="14"/>
      <c r="C26" s="14">
        <v>4010</v>
      </c>
      <c r="D26" s="95" t="s">
        <v>71</v>
      </c>
      <c r="E26" s="86">
        <v>1383315</v>
      </c>
      <c r="F26" s="86">
        <v>14784</v>
      </c>
      <c r="G26" s="86"/>
      <c r="H26" s="86">
        <f t="shared" si="0"/>
        <v>1368531</v>
      </c>
    </row>
    <row r="27" spans="1:8" s="84" customFormat="1" ht="21" customHeight="1">
      <c r="A27" s="93"/>
      <c r="B27" s="14"/>
      <c r="C27" s="14">
        <v>4110</v>
      </c>
      <c r="D27" s="95" t="s">
        <v>35</v>
      </c>
      <c r="E27" s="86">
        <v>245354</v>
      </c>
      <c r="F27" s="86">
        <v>1967</v>
      </c>
      <c r="G27" s="86"/>
      <c r="H27" s="86">
        <f t="shared" si="0"/>
        <v>243387</v>
      </c>
    </row>
    <row r="28" spans="1:8" s="84" customFormat="1" ht="20.25" customHeight="1">
      <c r="A28" s="85"/>
      <c r="B28" s="14"/>
      <c r="C28" s="14">
        <v>4120</v>
      </c>
      <c r="D28" s="50" t="s">
        <v>36</v>
      </c>
      <c r="E28" s="86">
        <v>39574</v>
      </c>
      <c r="F28" s="86">
        <v>151</v>
      </c>
      <c r="G28" s="86"/>
      <c r="H28" s="86">
        <f t="shared" si="0"/>
        <v>39423</v>
      </c>
    </row>
    <row r="29" spans="1:8" s="87" customFormat="1" ht="23.25" customHeight="1">
      <c r="A29" s="133" t="s">
        <v>26</v>
      </c>
      <c r="B29" s="134"/>
      <c r="C29" s="134"/>
      <c r="D29" s="135"/>
      <c r="E29" s="83">
        <v>5104597</v>
      </c>
      <c r="F29" s="83">
        <f>F12</f>
        <v>27840</v>
      </c>
      <c r="G29" s="83">
        <f>G12</f>
        <v>27840</v>
      </c>
      <c r="H29" s="83">
        <f>E29-F29+G29</f>
        <v>5104597</v>
      </c>
    </row>
    <row r="30" spans="1:8" ht="13.5" customHeight="1">
      <c r="A30" s="1" t="s">
        <v>4</v>
      </c>
      <c r="E30" s="88"/>
      <c r="F30" s="88"/>
      <c r="G30" s="88"/>
      <c r="H30" s="88"/>
    </row>
    <row r="31" spans="1:8" s="89" customFormat="1" ht="37.5" customHeight="1">
      <c r="A31" s="127" t="s">
        <v>82</v>
      </c>
      <c r="B31" s="127"/>
      <c r="C31" s="127"/>
      <c r="D31" s="127"/>
      <c r="E31" s="127"/>
      <c r="F31" s="127"/>
      <c r="G31" s="127"/>
      <c r="H31" s="127"/>
    </row>
    <row r="32" spans="7:8" ht="12.75">
      <c r="G32" s="118" t="s">
        <v>7</v>
      </c>
      <c r="H32" s="118"/>
    </row>
    <row r="33" spans="7:8" ht="15.75" customHeight="1">
      <c r="G33" s="118" t="s">
        <v>8</v>
      </c>
      <c r="H33" s="118"/>
    </row>
    <row r="34" spans="7:8" ht="30" customHeight="1">
      <c r="G34" s="118"/>
      <c r="H34" s="118"/>
    </row>
  </sheetData>
  <mergeCells count="15">
    <mergeCell ref="D2:H2"/>
    <mergeCell ref="D3:H3"/>
    <mergeCell ref="A5:H5"/>
    <mergeCell ref="B9:B10"/>
    <mergeCell ref="C9:C10"/>
    <mergeCell ref="D9:D10"/>
    <mergeCell ref="A29:D29"/>
    <mergeCell ref="A31:H31"/>
    <mergeCell ref="A7:G7"/>
    <mergeCell ref="A8:C8"/>
    <mergeCell ref="A9:A10"/>
    <mergeCell ref="G32:H32"/>
    <mergeCell ref="G33:H34"/>
    <mergeCell ref="E11:H11"/>
    <mergeCell ref="E9:H9"/>
  </mergeCells>
  <printOptions/>
  <pageMargins left="0.44" right="0.23" top="0.64" bottom="0.55" header="0.3" footer="0.39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N2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9.421875" style="71" customWidth="1"/>
    <col min="2" max="2" width="11.421875" style="71" customWidth="1"/>
    <col min="3" max="3" width="7.140625" style="71" customWidth="1"/>
    <col min="4" max="4" width="39.7109375" style="71" customWidth="1"/>
    <col min="5" max="5" width="16.28125" style="71" customWidth="1"/>
    <col min="6" max="6" width="16.7109375" style="71" customWidth="1"/>
    <col min="7" max="7" width="15.57421875" style="71" customWidth="1"/>
    <col min="8" max="8" width="20.00390625" style="71" customWidth="1"/>
    <col min="9" max="16384" width="9.140625" style="62" customWidth="1"/>
  </cols>
  <sheetData>
    <row r="1" spans="1:8" ht="17.25" customHeight="1">
      <c r="A1" s="60"/>
      <c r="B1" s="61"/>
      <c r="C1" s="61"/>
      <c r="D1" s="146" t="s">
        <v>83</v>
      </c>
      <c r="E1" s="146"/>
      <c r="F1" s="146"/>
      <c r="G1" s="146"/>
      <c r="H1" s="146"/>
    </row>
    <row r="2" spans="1:9" ht="17.25" customHeight="1">
      <c r="A2" s="60"/>
      <c r="B2" s="61"/>
      <c r="C2" s="61"/>
      <c r="D2" s="147" t="s">
        <v>58</v>
      </c>
      <c r="E2" s="147"/>
      <c r="F2" s="147"/>
      <c r="G2" s="147"/>
      <c r="H2" s="147"/>
      <c r="I2" s="63"/>
    </row>
    <row r="3" spans="1:8" ht="12" customHeight="1">
      <c r="A3" s="60"/>
      <c r="B3" s="61"/>
      <c r="C3" s="61"/>
      <c r="D3" s="61"/>
      <c r="E3" s="61"/>
      <c r="F3" s="61"/>
      <c r="G3" s="61"/>
      <c r="H3" s="61"/>
    </row>
    <row r="4" spans="1:14" ht="14.25" customHeight="1">
      <c r="A4" s="137" t="s">
        <v>27</v>
      </c>
      <c r="B4" s="137"/>
      <c r="C4" s="137"/>
      <c r="D4" s="137"/>
      <c r="E4" s="137"/>
      <c r="F4" s="137"/>
      <c r="G4" s="137"/>
      <c r="H4" s="137"/>
      <c r="I4" s="57"/>
      <c r="J4" s="57"/>
      <c r="K4" s="57"/>
      <c r="L4" s="57"/>
      <c r="M4" s="57"/>
      <c r="N4" s="57"/>
    </row>
    <row r="5" spans="1:8" ht="6.75" customHeight="1">
      <c r="A5" s="56"/>
      <c r="B5" s="56"/>
      <c r="C5" s="56"/>
      <c r="D5" s="56"/>
      <c r="E5" s="56"/>
      <c r="F5" s="56"/>
      <c r="G5" s="56"/>
      <c r="H5" s="56"/>
    </row>
    <row r="6" spans="1:8" ht="18.75" customHeight="1">
      <c r="A6" s="119" t="s">
        <v>48</v>
      </c>
      <c r="B6" s="119"/>
      <c r="C6" s="119"/>
      <c r="D6" s="119"/>
      <c r="E6" s="119"/>
      <c r="F6" s="119"/>
      <c r="G6" s="119"/>
      <c r="H6" s="56"/>
    </row>
    <row r="7" spans="1:8" ht="16.5" customHeight="1">
      <c r="A7" s="136" t="s">
        <v>16</v>
      </c>
      <c r="B7" s="136"/>
      <c r="C7" s="24"/>
      <c r="D7" s="24"/>
      <c r="E7" s="24"/>
      <c r="F7" s="24"/>
      <c r="G7" s="24"/>
      <c r="H7" s="56"/>
    </row>
    <row r="8" spans="1:8" s="64" customFormat="1" ht="14.25" customHeight="1">
      <c r="A8" s="145" t="s">
        <v>0</v>
      </c>
      <c r="B8" s="145" t="s">
        <v>5</v>
      </c>
      <c r="C8" s="145" t="s">
        <v>9</v>
      </c>
      <c r="D8" s="145" t="s">
        <v>6</v>
      </c>
      <c r="E8" s="145" t="s">
        <v>1</v>
      </c>
      <c r="F8" s="145"/>
      <c r="G8" s="145"/>
      <c r="H8" s="145"/>
    </row>
    <row r="9" spans="1:8" s="64" customFormat="1" ht="18" customHeight="1">
      <c r="A9" s="145"/>
      <c r="B9" s="145"/>
      <c r="C9" s="145"/>
      <c r="D9" s="145"/>
      <c r="E9" s="65" t="s">
        <v>2</v>
      </c>
      <c r="F9" s="65" t="s">
        <v>14</v>
      </c>
      <c r="G9" s="65" t="s">
        <v>10</v>
      </c>
      <c r="H9" s="65" t="s">
        <v>3</v>
      </c>
    </row>
    <row r="10" spans="1:8" s="67" customFormat="1" ht="14.25" customHeight="1">
      <c r="A10" s="66">
        <v>1</v>
      </c>
      <c r="B10" s="66">
        <v>2</v>
      </c>
      <c r="C10" s="66"/>
      <c r="D10" s="66">
        <v>3</v>
      </c>
      <c r="E10" s="142">
        <v>4</v>
      </c>
      <c r="F10" s="143"/>
      <c r="G10" s="143"/>
      <c r="H10" s="144"/>
    </row>
    <row r="11" spans="1:8" s="67" customFormat="1" ht="21" customHeight="1">
      <c r="A11" s="58">
        <v>852</v>
      </c>
      <c r="B11" s="19"/>
      <c r="C11" s="19"/>
      <c r="D11" s="53" t="s">
        <v>23</v>
      </c>
      <c r="E11" s="68">
        <v>4702342</v>
      </c>
      <c r="F11" s="68">
        <f>F12+F17+F21</f>
        <v>7000</v>
      </c>
      <c r="G11" s="68">
        <f>G12+G17+G21</f>
        <v>127000</v>
      </c>
      <c r="H11" s="68">
        <f>E11-F11+G11</f>
        <v>4822342</v>
      </c>
    </row>
    <row r="12" spans="1:8" s="67" customFormat="1" ht="55.5" customHeight="1">
      <c r="A12" s="66"/>
      <c r="B12" s="59" t="s">
        <v>51</v>
      </c>
      <c r="C12" s="59"/>
      <c r="D12" s="50" t="s">
        <v>52</v>
      </c>
      <c r="E12" s="69">
        <v>2676000</v>
      </c>
      <c r="F12" s="69"/>
      <c r="G12" s="69">
        <f>G13+G14+G15+G16</f>
        <v>120000</v>
      </c>
      <c r="H12" s="69">
        <f>E12-F12+G12</f>
        <v>2796000</v>
      </c>
    </row>
    <row r="13" spans="1:8" s="67" customFormat="1" ht="19.5" customHeight="1">
      <c r="A13" s="66"/>
      <c r="B13" s="59"/>
      <c r="C13" s="59" t="s">
        <v>42</v>
      </c>
      <c r="D13" s="50" t="s">
        <v>43</v>
      </c>
      <c r="E13" s="69">
        <v>2524960</v>
      </c>
      <c r="F13" s="69"/>
      <c r="G13" s="69">
        <v>113825</v>
      </c>
      <c r="H13" s="69">
        <f>E13-F13+G13</f>
        <v>2638785</v>
      </c>
    </row>
    <row r="14" spans="1:8" s="67" customFormat="1" ht="19.5" customHeight="1">
      <c r="A14" s="66"/>
      <c r="B14" s="59"/>
      <c r="C14" s="59" t="s">
        <v>24</v>
      </c>
      <c r="D14" s="51" t="s">
        <v>25</v>
      </c>
      <c r="E14" s="69">
        <v>80000</v>
      </c>
      <c r="F14" s="69"/>
      <c r="G14" s="69">
        <v>3000</v>
      </c>
      <c r="H14" s="69">
        <f>E14-F14+G14</f>
        <v>83000</v>
      </c>
    </row>
    <row r="15" spans="1:8" s="67" customFormat="1" ht="16.5" customHeight="1">
      <c r="A15" s="66"/>
      <c r="B15" s="59"/>
      <c r="C15" s="59" t="s">
        <v>84</v>
      </c>
      <c r="D15" s="50" t="s">
        <v>35</v>
      </c>
      <c r="E15" s="69">
        <v>60438</v>
      </c>
      <c r="F15" s="69"/>
      <c r="G15" s="69">
        <v>3075</v>
      </c>
      <c r="H15" s="69">
        <f>E15-F15+G15</f>
        <v>63513</v>
      </c>
    </row>
    <row r="16" spans="1:8" s="67" customFormat="1" ht="18.75" customHeight="1">
      <c r="A16" s="66"/>
      <c r="B16" s="59"/>
      <c r="C16" s="59" t="s">
        <v>85</v>
      </c>
      <c r="D16" s="50" t="s">
        <v>36</v>
      </c>
      <c r="E16" s="69">
        <v>1470</v>
      </c>
      <c r="F16" s="69"/>
      <c r="G16" s="69">
        <v>100</v>
      </c>
      <c r="H16" s="69">
        <f aca="true" t="shared" si="0" ref="H16:H21">E16-F16+G16</f>
        <v>1570</v>
      </c>
    </row>
    <row r="17" spans="1:8" s="67" customFormat="1" ht="21.75" customHeight="1">
      <c r="A17" s="66"/>
      <c r="B17" s="59" t="s">
        <v>44</v>
      </c>
      <c r="C17" s="59"/>
      <c r="D17" s="50" t="s">
        <v>45</v>
      </c>
      <c r="E17" s="69">
        <v>723432</v>
      </c>
      <c r="F17" s="69">
        <f>F20</f>
        <v>2000</v>
      </c>
      <c r="G17" s="69">
        <f>G18+G19</f>
        <v>7000</v>
      </c>
      <c r="H17" s="69">
        <f t="shared" si="0"/>
        <v>728432</v>
      </c>
    </row>
    <row r="18" spans="1:8" s="67" customFormat="1" ht="19.5" customHeight="1">
      <c r="A18" s="66"/>
      <c r="B18" s="59"/>
      <c r="C18" s="59" t="s">
        <v>86</v>
      </c>
      <c r="D18" s="50" t="s">
        <v>60</v>
      </c>
      <c r="E18" s="69">
        <v>20000</v>
      </c>
      <c r="F18" s="69"/>
      <c r="G18" s="69">
        <v>1000</v>
      </c>
      <c r="H18" s="69">
        <f t="shared" si="0"/>
        <v>21000</v>
      </c>
    </row>
    <row r="19" spans="1:8" s="67" customFormat="1" ht="21" customHeight="1">
      <c r="A19" s="66"/>
      <c r="B19" s="59"/>
      <c r="C19" s="59" t="s">
        <v>87</v>
      </c>
      <c r="D19" s="74" t="s">
        <v>28</v>
      </c>
      <c r="E19" s="69">
        <v>34000</v>
      </c>
      <c r="F19" s="69"/>
      <c r="G19" s="69">
        <v>6000</v>
      </c>
      <c r="H19" s="69">
        <f t="shared" si="0"/>
        <v>40000</v>
      </c>
    </row>
    <row r="20" spans="1:8" s="67" customFormat="1" ht="29.25" customHeight="1">
      <c r="A20" s="66"/>
      <c r="B20" s="59"/>
      <c r="C20" s="59" t="s">
        <v>88</v>
      </c>
      <c r="D20" s="73" t="s">
        <v>89</v>
      </c>
      <c r="E20" s="69">
        <v>8500</v>
      </c>
      <c r="F20" s="69">
        <v>2000</v>
      </c>
      <c r="G20" s="69"/>
      <c r="H20" s="69">
        <f t="shared" si="0"/>
        <v>6500</v>
      </c>
    </row>
    <row r="21" spans="1:8" s="67" customFormat="1" ht="26.25" customHeight="1">
      <c r="A21" s="66"/>
      <c r="B21" s="59" t="s">
        <v>31</v>
      </c>
      <c r="C21" s="59"/>
      <c r="D21" s="50" t="s">
        <v>34</v>
      </c>
      <c r="E21" s="69">
        <v>320610</v>
      </c>
      <c r="F21" s="69">
        <f>F22</f>
        <v>5000</v>
      </c>
      <c r="G21" s="69"/>
      <c r="H21" s="69">
        <f t="shared" si="0"/>
        <v>315610</v>
      </c>
    </row>
    <row r="22" spans="1:8" s="67" customFormat="1" ht="20.25" customHeight="1">
      <c r="A22" s="66"/>
      <c r="B22" s="59"/>
      <c r="C22" s="14">
        <v>4300</v>
      </c>
      <c r="D22" s="74" t="s">
        <v>28</v>
      </c>
      <c r="E22" s="69">
        <v>145000</v>
      </c>
      <c r="F22" s="69">
        <v>5000</v>
      </c>
      <c r="G22" s="69"/>
      <c r="H22" s="69">
        <f>E22-F22+G22</f>
        <v>140000</v>
      </c>
    </row>
    <row r="23" spans="1:8" s="70" customFormat="1" ht="20.25" customHeight="1">
      <c r="A23" s="139" t="s">
        <v>26</v>
      </c>
      <c r="B23" s="140"/>
      <c r="C23" s="140"/>
      <c r="D23" s="141"/>
      <c r="E23" s="68">
        <v>4702342</v>
      </c>
      <c r="F23" s="68">
        <f>F11</f>
        <v>7000</v>
      </c>
      <c r="G23" s="68">
        <f>G11</f>
        <v>127000</v>
      </c>
      <c r="H23" s="68">
        <f>E23-F23+G23</f>
        <v>4822342</v>
      </c>
    </row>
    <row r="24" spans="1:8" ht="13.5" customHeight="1">
      <c r="A24" s="71" t="s">
        <v>4</v>
      </c>
      <c r="E24" s="72"/>
      <c r="F24" s="72"/>
      <c r="G24" s="72"/>
      <c r="H24" s="72"/>
    </row>
    <row r="25" spans="1:13" ht="51.75" customHeight="1">
      <c r="A25" s="123" t="s">
        <v>90</v>
      </c>
      <c r="B25" s="123"/>
      <c r="C25" s="123"/>
      <c r="D25" s="123"/>
      <c r="E25" s="123"/>
      <c r="F25" s="123"/>
      <c r="G25" s="123"/>
      <c r="H25" s="123"/>
      <c r="I25" s="22"/>
      <c r="J25" s="22"/>
      <c r="K25" s="22"/>
      <c r="L25" s="22"/>
      <c r="M25" s="22"/>
    </row>
    <row r="26" spans="7:8" ht="12.75" customHeight="1">
      <c r="G26" s="138" t="s">
        <v>7</v>
      </c>
      <c r="H26" s="138"/>
    </row>
    <row r="27" spans="7:8" ht="15.75" customHeight="1">
      <c r="G27" s="138" t="s">
        <v>8</v>
      </c>
      <c r="H27" s="138"/>
    </row>
    <row r="28" spans="7:8" ht="23.25" customHeight="1">
      <c r="G28" s="138"/>
      <c r="H28" s="138"/>
    </row>
  </sheetData>
  <mergeCells count="15">
    <mergeCell ref="D1:H1"/>
    <mergeCell ref="D2:H2"/>
    <mergeCell ref="A4:H4"/>
    <mergeCell ref="A8:A9"/>
    <mergeCell ref="B8:B9"/>
    <mergeCell ref="C8:C9"/>
    <mergeCell ref="D8:D9"/>
    <mergeCell ref="A6:G6"/>
    <mergeCell ref="G27:H28"/>
    <mergeCell ref="A25:H25"/>
    <mergeCell ref="A7:B7"/>
    <mergeCell ref="A23:D23"/>
    <mergeCell ref="G26:H26"/>
    <mergeCell ref="E10:H10"/>
    <mergeCell ref="E8:H8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2010-10-29T07:26:05Z</cp:lastPrinted>
  <dcterms:created xsi:type="dcterms:W3CDTF">2009-10-15T10:17:39Z</dcterms:created>
  <dcterms:modified xsi:type="dcterms:W3CDTF">2010-10-29T07:58:05Z</dcterms:modified>
  <cp:category/>
  <cp:version/>
  <cp:contentType/>
  <cp:contentStatus/>
</cp:coreProperties>
</file>