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Plan Dochodów" sheetId="1" r:id="rId1"/>
    <sheet name="Plan wydatków" sheetId="2" r:id="rId2"/>
  </sheets>
  <definedNames>
    <definedName name="_xlnm.Print_Area" localSheetId="0">'Plan Dochodów'!$A$1:$L$17</definedName>
    <definedName name="_xlnm.Print_Area" localSheetId="1">'Plan wydatków'!$A$1:$W$55</definedName>
  </definedNames>
  <calcPr fullCalcOnLoad="1"/>
</workbook>
</file>

<file path=xl/sharedStrings.xml><?xml version="1.0" encoding="utf-8"?>
<sst xmlns="http://schemas.openxmlformats.org/spreadsheetml/2006/main" count="181" uniqueCount="87">
  <si>
    <t>Dział</t>
  </si>
  <si>
    <t>dotacje</t>
  </si>
  <si>
    <t>w tym:</t>
  </si>
  <si>
    <t>Rozdział</t>
  </si>
  <si>
    <t>Wójt Gminy</t>
  </si>
  <si>
    <t>Maciej Śliwerski</t>
  </si>
  <si>
    <t>Wydatki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</si>
  <si>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</si>
  <si>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</si>
  <si>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</si>
  <si>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</si>
  <si>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</si>
  <si>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</si>
  <si>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</si>
  <si>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</si>
  <si>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</si>
  <si>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</si>
  <si>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</si>
  <si>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</si>
  <si>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</si>
  <si>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</si>
  <si>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</si>
  <si>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</si>
  <si>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</si>
  <si>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</si>
  <si>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</si>
  <si>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</si>
  <si>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</si>
  <si>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</si>
  <si>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</si>
  <si>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</si>
  <si>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</si>
  <si>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</si>
  <si>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</si>
  <si>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</si>
  <si>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</si>
  <si>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</si>
  <si>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</si>
  <si>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</si>
  <si>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</si>
  <si>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przed zmianą</t>
  </si>
  <si>
    <t>0,00</t>
  </si>
  <si>
    <t>zmniejszenie</t>
  </si>
  <si>
    <t>zwiększenie</t>
  </si>
  <si>
    <t>po zmianach</t>
  </si>
  <si>
    <t>Wydatki razem:</t>
  </si>
  <si>
    <t>Treść</t>
  </si>
  <si>
    <t>DOCHODY</t>
  </si>
  <si>
    <t>Źródło dochodów</t>
  </si>
  <si>
    <t>Ogółem</t>
  </si>
  <si>
    <t>z tego :</t>
  </si>
  <si>
    <t>bieżące</t>
  </si>
  <si>
    <t>majątkowe</t>
  </si>
  <si>
    <t>środki europejskie i inne środki pochodzące ze źródeł zagranicznych niepodlegające zwrotowi</t>
  </si>
  <si>
    <t>środki europejskie i inne środki pochodzące ze źródeł zagranicznych, niepodlegające zwrotowi</t>
  </si>
  <si>
    <t>Przed zmianą</t>
  </si>
  <si>
    <t>Zmniejszenie</t>
  </si>
  <si>
    <t>Zwiększenie</t>
  </si>
  <si>
    <t>Po zmianie</t>
  </si>
  <si>
    <t>Dochody ogółem</t>
  </si>
  <si>
    <t>Uzasadnienie:</t>
  </si>
  <si>
    <t>zmieniającego Uchwałę Budżetową  na rok 2012</t>
  </si>
  <si>
    <t>852</t>
  </si>
  <si>
    <t>Pomoc społeczna</t>
  </si>
  <si>
    <t>Pozostała działalność</t>
  </si>
  <si>
    <t>Dotacje celowe otrzymane z budżetu państwa na realizację własnych zadań bieżących gmin (związków gmin)</t>
  </si>
  <si>
    <r>
      <t>W planie dochodów  Gminy wprowadza się następujące zmiany:  
W</t>
    </r>
    <r>
      <rPr>
        <u val="single"/>
        <sz val="10"/>
        <rFont val="Arial"/>
        <family val="2"/>
      </rPr>
      <t xml:space="preserve"> dziale 852 - Pomoc społeczna</t>
    </r>
    <r>
      <rPr>
        <sz val="10"/>
        <rFont val="Arial"/>
        <family val="2"/>
      </rPr>
      <t xml:space="preserve"> - zmniejsza się dochody o kwotę 1.555 zł w związku ze zmniejszeniem dotacji celowej na zadania własne, tj. na opłacenie składek na ubezpieczenie zdrowotne za osoby pobierające zasiłki celowe, na podstawie pisma Nr FIN-I.3111.142.2012.852 Mazowieckiego Urzędu Wojewódzkiego w Warszawie - Wydział Finansów.
</t>
    </r>
  </si>
  <si>
    <t>- 1 555,00</t>
  </si>
  <si>
    <t>-1 555,00</t>
  </si>
  <si>
    <t xml:space="preserve">                                                                                                                                                      z dnia  28 września  2012r  zmieniającego uchwałę budżetową na rok 2012</t>
  </si>
  <si>
    <t>700</t>
  </si>
  <si>
    <t>Gospodarka mieszkaniowa</t>
  </si>
  <si>
    <t>70005</t>
  </si>
  <si>
    <t>Gospodarka gruntami i nieruchomościami</t>
  </si>
  <si>
    <t>70095</t>
  </si>
  <si>
    <t>801</t>
  </si>
  <si>
    <t>Oświata i wychowanie</t>
  </si>
  <si>
    <t>80103</t>
  </si>
  <si>
    <t>Oddziały przedszkolne w szkołach podstawowych</t>
  </si>
  <si>
    <t>80104</t>
  </si>
  <si>
    <t>Przedszkola</t>
  </si>
  <si>
    <t>80110</t>
  </si>
  <si>
    <t>Gimnazja</t>
  </si>
  <si>
    <t>85213</t>
  </si>
  <si>
    <t>Zał  Nr 1 do Zarządzenia Nr 67/2012  Wójta Gminy Jaktorów z dnia 28 września 2012r</t>
  </si>
  <si>
    <t xml:space="preserve">                                                                       Zał Nr 2 do Zarządzenia Nr  67/2012 Wójta Gminy Jaktorów</t>
  </si>
  <si>
    <r>
      <rPr>
        <b/>
        <sz val="11"/>
        <color indexed="8"/>
        <rFont val="Arial CE"/>
        <family val="0"/>
      </rPr>
      <t xml:space="preserve"> Uzasadnienie:</t>
    </r>
    <r>
      <rPr>
        <sz val="11"/>
        <color indexed="8"/>
        <rFont val="Arial CE"/>
        <family val="0"/>
      </rPr>
      <t xml:space="preserve">
W planie wydatków   Gminy  wprowadza się następujące zmiany: 
1) dział 700</t>
    </r>
    <r>
      <rPr>
        <u val="single"/>
        <sz val="11"/>
        <color indexed="8"/>
        <rFont val="Arial CE"/>
        <family val="0"/>
      </rPr>
      <t xml:space="preserve"> - Gospodarka mieszkaniowa</t>
    </r>
    <r>
      <rPr>
        <sz val="11"/>
        <color indexed="8"/>
        <rFont val="Arial CE"/>
        <family val="0"/>
      </rPr>
      <t xml:space="preserve"> - przenosi się kwotę 5.098 zł celem zabezpieczenia środków na wypłatę odszkodowania, odsetek i kosztów procesu z tytułu niedostarczenia lokalu socjalnego (wyrok sądowy: Sygn. akt IC 216/10 z dnia 10 maja 2012r.),
2) dział</t>
    </r>
    <r>
      <rPr>
        <u val="single"/>
        <sz val="11"/>
        <color indexed="8"/>
        <rFont val="Arial CE"/>
        <family val="0"/>
      </rPr>
      <t xml:space="preserve"> 801 - Oświata i wychowanie</t>
    </r>
    <r>
      <rPr>
        <sz val="11"/>
        <color indexed="8"/>
        <rFont val="Arial CE"/>
        <family val="0"/>
      </rPr>
      <t xml:space="preserve"> - w związku z utworzeniem od września 2012 roku Przedszkola w Zespole Szkół Publicznych w Międzyborowie przenosi się kwotę 104.105 zł celem zabezpieczenia środków na wynagrodzenia bezosobowe, zakup pomocy naukowych i wyposażenia,
3) dział</t>
    </r>
    <r>
      <rPr>
        <u val="single"/>
        <sz val="11"/>
        <color indexed="8"/>
        <rFont val="Arial CE"/>
        <family val="0"/>
      </rPr>
      <t xml:space="preserve"> 852 - Pomoc społeczna</t>
    </r>
    <r>
      <rPr>
        <sz val="11"/>
        <color indexed="8"/>
        <rFont val="Arial CE"/>
        <family val="0"/>
      </rPr>
      <t xml:space="preserve"> - zmniejsza się plan wydatków o kwotę 1.555 zł w związku ze zmniejszeniem dotacji celowej na zadania własne, tj. na opłacenie składek na ubezpieczenie zdrowotne za osoby pobierające zasiłki celowe, na podstawie pisma Nr FIN-I.3111.142.2012.852 Mazowieckiego Urzędu Wojewódzkiego w Warszawie - Wydział Finansów.
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</si>
</sst>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  <numFmt numFmtId="170" formatCode="00\-000"/>
    <numFmt numFmtId="171" formatCode="0.0"/>
  </numFmts>
  <fonts count="5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b/>
      <sz val="8"/>
      <name val="Arial CE"/>
      <family val="0"/>
    </font>
    <font>
      <i/>
      <sz val="9"/>
      <name val="Arial CE"/>
      <family val="0"/>
    </font>
    <font>
      <b/>
      <i/>
      <sz val="10"/>
      <name val="Arial CE"/>
      <family val="0"/>
    </font>
    <font>
      <b/>
      <i/>
      <sz val="10"/>
      <name val="Arial"/>
      <family val="2"/>
    </font>
    <font>
      <i/>
      <sz val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u val="single"/>
      <sz val="11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9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Alignment="1">
      <alignment vertical="center"/>
    </xf>
    <xf numFmtId="4" fontId="0" fillId="33" borderId="0" xfId="0" applyNumberFormat="1" applyFont="1" applyFill="1" applyBorder="1" applyAlignment="1" applyProtection="1">
      <alignment horizontal="lef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NumberFormat="1" applyFont="1" applyFill="1" applyBorder="1" applyAlignment="1" applyProtection="1">
      <alignment horizontal="left"/>
      <protection locked="0"/>
    </xf>
    <xf numFmtId="4" fontId="15" fillId="33" borderId="10" xfId="0" applyNumberFormat="1" applyFont="1" applyFill="1" applyBorder="1" applyAlignment="1">
      <alignment vertical="center"/>
    </xf>
    <xf numFmtId="4" fontId="14" fillId="33" borderId="10" xfId="0" applyNumberFormat="1" applyFont="1" applyFill="1" applyBorder="1" applyAlignment="1">
      <alignment horizontal="right" vertical="center"/>
    </xf>
    <xf numFmtId="4" fontId="0" fillId="33" borderId="14" xfId="0" applyNumberFormat="1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right" vertical="center"/>
    </xf>
    <xf numFmtId="49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4" fontId="8" fillId="33" borderId="10" xfId="0" applyNumberFormat="1" applyFont="1" applyFill="1" applyBorder="1" applyAlignment="1" applyProtection="1">
      <alignment vertical="center" wrapText="1"/>
      <protection locked="0"/>
    </xf>
    <xf numFmtId="0" fontId="17" fillId="33" borderId="0" xfId="0" applyNumberFormat="1" applyFont="1" applyFill="1" applyBorder="1" applyAlignment="1" applyProtection="1">
      <alignment horizontal="right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8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15" fillId="33" borderId="14" xfId="0" applyNumberFormat="1" applyFont="1" applyFill="1" applyBorder="1" applyAlignment="1">
      <alignment vertical="center"/>
    </xf>
    <xf numFmtId="0" fontId="14" fillId="33" borderId="14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0" xfId="0" applyNumberFormat="1" applyFont="1" applyFill="1" applyBorder="1" applyAlignment="1">
      <alignment horizontal="right" vertical="center"/>
    </xf>
    <xf numFmtId="4" fontId="14" fillId="33" borderId="10" xfId="0" applyNumberFormat="1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10" xfId="0" applyFont="1" applyFill="1" applyBorder="1" applyAlignment="1">
      <alignment/>
    </xf>
    <xf numFmtId="0" fontId="17" fillId="33" borderId="0" xfId="0" applyNumberFormat="1" applyFont="1" applyFill="1" applyBorder="1" applyAlignment="1" applyProtection="1">
      <alignment horizontal="right"/>
      <protection locked="0"/>
    </xf>
    <xf numFmtId="49" fontId="17" fillId="33" borderId="0" xfId="0" applyNumberFormat="1" applyFont="1" applyFill="1" applyBorder="1" applyAlignment="1" applyProtection="1">
      <alignment horizontal="right" wrapText="1"/>
      <protection locked="0"/>
    </xf>
    <xf numFmtId="0" fontId="9" fillId="33" borderId="0" xfId="0" applyNumberFormat="1" applyFont="1" applyFill="1" applyBorder="1" applyAlignment="1" applyProtection="1">
      <alignment horizontal="left"/>
      <protection locked="0"/>
    </xf>
    <xf numFmtId="0" fontId="9" fillId="33" borderId="23" xfId="0" applyNumberFormat="1" applyFont="1" applyFill="1" applyBorder="1" applyAlignment="1" applyProtection="1">
      <alignment horizontal="left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NumberFormat="1" applyFont="1" applyFill="1" applyBorder="1" applyAlignment="1" applyProtection="1">
      <alignment horizontal="center"/>
      <protection locked="0"/>
    </xf>
    <xf numFmtId="4" fontId="18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1" fillId="33" borderId="0" xfId="0" applyFont="1" applyFill="1" applyBorder="1" applyAlignment="1">
      <alignment horizontal="left" vertical="top" wrapText="1"/>
    </xf>
    <xf numFmtId="0" fontId="58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center" vertical="center"/>
    </xf>
    <xf numFmtId="4" fontId="8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18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18" fillId="33" borderId="13" xfId="0" applyNumberFormat="1" applyFont="1" applyFill="1" applyBorder="1" applyAlignment="1" applyProtection="1">
      <alignment horizontal="right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5.421875" style="0" customWidth="1"/>
    <col min="2" max="2" width="26.421875" style="0" customWidth="1"/>
    <col min="3" max="3" width="12.7109375" style="0" customWidth="1"/>
    <col min="4" max="4" width="10.8515625" style="0" customWidth="1"/>
    <col min="5" max="5" width="10.57421875" style="0" customWidth="1"/>
    <col min="6" max="6" width="12.8515625" style="0" customWidth="1"/>
    <col min="7" max="7" width="12.7109375" style="0" customWidth="1"/>
    <col min="8" max="8" width="12.00390625" style="0" customWidth="1"/>
    <col min="9" max="9" width="10.140625" style="0" customWidth="1"/>
    <col min="10" max="10" width="11.8515625" style="0" customWidth="1"/>
    <col min="11" max="11" width="10.140625" style="0" customWidth="1"/>
    <col min="12" max="12" width="12.00390625" style="0" customWidth="1"/>
  </cols>
  <sheetData>
    <row r="1" spans="2:12" ht="16.5" customHeight="1">
      <c r="B1" s="10"/>
      <c r="C1" s="10"/>
      <c r="D1" s="10"/>
      <c r="E1" s="10"/>
      <c r="F1" s="60" t="s">
        <v>84</v>
      </c>
      <c r="G1" s="60"/>
      <c r="H1" s="60"/>
      <c r="I1" s="60"/>
      <c r="J1" s="60"/>
      <c r="K1" s="60"/>
      <c r="L1" s="60"/>
    </row>
    <row r="2" spans="2:12" ht="18" customHeight="1">
      <c r="B2" s="10"/>
      <c r="C2" s="10"/>
      <c r="D2" s="10"/>
      <c r="E2" s="10"/>
      <c r="F2" s="10"/>
      <c r="G2" s="60" t="s">
        <v>61</v>
      </c>
      <c r="H2" s="60"/>
      <c r="I2" s="60"/>
      <c r="J2" s="60"/>
      <c r="K2" s="60"/>
      <c r="L2" s="60"/>
    </row>
    <row r="3" spans="2:6" s="11" customFormat="1" ht="17.25" customHeight="1">
      <c r="B3" s="61" t="s">
        <v>47</v>
      </c>
      <c r="C3" s="61"/>
      <c r="D3" s="61"/>
      <c r="E3" s="12"/>
      <c r="F3" s="13"/>
    </row>
    <row r="4" spans="1:12" s="15" customFormat="1" ht="13.5" customHeight="1">
      <c r="A4" s="62" t="s">
        <v>0</v>
      </c>
      <c r="B4" s="62" t="s">
        <v>48</v>
      </c>
      <c r="C4" s="62" t="s">
        <v>49</v>
      </c>
      <c r="D4" s="62"/>
      <c r="E4" s="62"/>
      <c r="F4" s="62"/>
      <c r="G4" s="62" t="s">
        <v>50</v>
      </c>
      <c r="H4" s="62"/>
      <c r="I4" s="62"/>
      <c r="J4" s="62"/>
      <c r="K4" s="62"/>
      <c r="L4" s="62"/>
    </row>
    <row r="5" spans="1:12" s="15" customFormat="1" ht="13.5" customHeight="1">
      <c r="A5" s="62"/>
      <c r="B5" s="62"/>
      <c r="C5" s="62"/>
      <c r="D5" s="62"/>
      <c r="E5" s="62"/>
      <c r="F5" s="62"/>
      <c r="G5" s="62" t="s">
        <v>51</v>
      </c>
      <c r="H5" s="62" t="s">
        <v>2</v>
      </c>
      <c r="I5" s="62"/>
      <c r="J5" s="62" t="s">
        <v>52</v>
      </c>
      <c r="K5" s="62" t="s">
        <v>2</v>
      </c>
      <c r="L5" s="62"/>
    </row>
    <row r="6" spans="1:12" s="15" customFormat="1" ht="123.75" customHeight="1">
      <c r="A6" s="62"/>
      <c r="B6" s="62"/>
      <c r="C6" s="62"/>
      <c r="D6" s="62"/>
      <c r="E6" s="62"/>
      <c r="F6" s="62"/>
      <c r="G6" s="62"/>
      <c r="H6" s="14" t="s">
        <v>1</v>
      </c>
      <c r="I6" s="16" t="s">
        <v>53</v>
      </c>
      <c r="J6" s="62"/>
      <c r="K6" s="14" t="s">
        <v>1</v>
      </c>
      <c r="L6" s="16" t="s">
        <v>54</v>
      </c>
    </row>
    <row r="7" spans="1:12" s="15" customFormat="1" ht="18.75" customHeight="1">
      <c r="A7" s="14"/>
      <c r="B7" s="17"/>
      <c r="C7" s="18" t="s">
        <v>55</v>
      </c>
      <c r="D7" s="19" t="s">
        <v>56</v>
      </c>
      <c r="E7" s="19" t="s">
        <v>57</v>
      </c>
      <c r="F7" s="18" t="s">
        <v>58</v>
      </c>
      <c r="G7" s="20"/>
      <c r="H7" s="14"/>
      <c r="I7" s="16"/>
      <c r="J7" s="17"/>
      <c r="K7" s="21"/>
      <c r="L7" s="16"/>
    </row>
    <row r="8" spans="1:12" s="23" customFormat="1" ht="14.25" customHeight="1">
      <c r="A8" s="22">
        <v>1</v>
      </c>
      <c r="B8" s="22">
        <v>2</v>
      </c>
      <c r="C8" s="63">
        <v>3</v>
      </c>
      <c r="D8" s="64"/>
      <c r="E8" s="64"/>
      <c r="F8" s="65"/>
      <c r="G8" s="22">
        <v>4</v>
      </c>
      <c r="H8" s="22">
        <v>5</v>
      </c>
      <c r="I8" s="22">
        <v>6</v>
      </c>
      <c r="J8" s="22">
        <v>7</v>
      </c>
      <c r="K8" s="22">
        <v>8</v>
      </c>
      <c r="L8" s="22">
        <v>9</v>
      </c>
    </row>
    <row r="9" spans="1:12" s="23" customFormat="1" ht="22.5" customHeight="1">
      <c r="A9" s="36" t="s">
        <v>62</v>
      </c>
      <c r="B9" s="37" t="s">
        <v>63</v>
      </c>
      <c r="C9" s="29">
        <v>3281100</v>
      </c>
      <c r="D9" s="30">
        <f>D10</f>
        <v>1555</v>
      </c>
      <c r="E9" s="30"/>
      <c r="F9" s="30">
        <f>C9-D9+E9</f>
        <v>3279545</v>
      </c>
      <c r="G9" s="29">
        <f>F9</f>
        <v>3279545</v>
      </c>
      <c r="H9" s="29">
        <v>3254045</v>
      </c>
      <c r="I9" s="34"/>
      <c r="J9" s="29"/>
      <c r="K9" s="34"/>
      <c r="L9" s="34"/>
    </row>
    <row r="10" spans="1:12" s="23" customFormat="1" ht="62.25" customHeight="1">
      <c r="A10" s="36"/>
      <c r="B10" s="38" t="s">
        <v>65</v>
      </c>
      <c r="C10" s="31">
        <v>438100</v>
      </c>
      <c r="D10" s="32">
        <v>1555</v>
      </c>
      <c r="E10" s="32"/>
      <c r="F10" s="33">
        <f>C10-D10+E10</f>
        <v>436545</v>
      </c>
      <c r="G10" s="54" t="s">
        <v>67</v>
      </c>
      <c r="H10" s="54" t="s">
        <v>68</v>
      </c>
      <c r="I10" s="39"/>
      <c r="J10" s="46"/>
      <c r="K10" s="47"/>
      <c r="L10" s="34"/>
    </row>
    <row r="11" spans="1:12" s="24" customFormat="1" ht="25.5" customHeight="1">
      <c r="A11" s="35"/>
      <c r="B11" s="34" t="s">
        <v>59</v>
      </c>
      <c r="C11" s="55">
        <v>41034378.46</v>
      </c>
      <c r="D11" s="29">
        <f>D9</f>
        <v>1555</v>
      </c>
      <c r="E11" s="29"/>
      <c r="F11" s="29">
        <f>C11-D11+E11</f>
        <v>41032823.46</v>
      </c>
      <c r="G11" s="56">
        <f>F11-J11</f>
        <v>35267976.24</v>
      </c>
      <c r="H11" s="56">
        <v>3430186.98</v>
      </c>
      <c r="I11" s="56">
        <v>201070.05</v>
      </c>
      <c r="J11" s="29">
        <v>5764847.22</v>
      </c>
      <c r="K11" s="29">
        <v>956675</v>
      </c>
      <c r="L11" s="29">
        <v>3622619.22</v>
      </c>
    </row>
    <row r="12" spans="2:6" ht="14.25" customHeight="1">
      <c r="B12" s="25"/>
      <c r="C12" s="25"/>
      <c r="D12" s="25"/>
      <c r="E12" s="25"/>
      <c r="F12" s="25"/>
    </row>
    <row r="13" spans="2:6" ht="17.25" customHeight="1">
      <c r="B13" s="25" t="s">
        <v>60</v>
      </c>
      <c r="C13" s="25"/>
      <c r="D13" s="25"/>
      <c r="E13" s="25"/>
      <c r="F13" s="25"/>
    </row>
    <row r="14" spans="1:12" ht="52.5" customHeight="1">
      <c r="A14" s="57" t="s">
        <v>66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2:12" ht="19.5" customHeight="1">
      <c r="B15" s="25"/>
      <c r="C15" s="25"/>
      <c r="D15" s="25"/>
      <c r="E15" s="25"/>
      <c r="F15" s="25"/>
      <c r="I15" s="58" t="s">
        <v>4</v>
      </c>
      <c r="J15" s="59"/>
      <c r="K15" s="59"/>
      <c r="L15" s="59"/>
    </row>
    <row r="16" spans="2:6" ht="12.75">
      <c r="B16" s="25"/>
      <c r="C16" s="25"/>
      <c r="D16" s="25"/>
      <c r="E16" s="25"/>
      <c r="F16" s="25"/>
    </row>
    <row r="17" spans="2:12" ht="20.25" customHeight="1">
      <c r="B17" s="25"/>
      <c r="C17" s="25"/>
      <c r="D17" s="25"/>
      <c r="E17" s="25"/>
      <c r="F17" s="25"/>
      <c r="I17" s="58" t="s">
        <v>5</v>
      </c>
      <c r="J17" s="59"/>
      <c r="K17" s="59"/>
      <c r="L17" s="59"/>
    </row>
    <row r="18" spans="2:6" ht="12.75">
      <c r="B18" s="25"/>
      <c r="C18" s="25"/>
      <c r="D18" s="25"/>
      <c r="E18" s="25"/>
      <c r="F18" s="25"/>
    </row>
    <row r="19" spans="2:6" ht="12.75">
      <c r="B19" s="25"/>
      <c r="C19" s="25"/>
      <c r="D19" s="25"/>
      <c r="E19" s="25"/>
      <c r="F19" s="25"/>
    </row>
    <row r="20" spans="2:6" ht="12.75">
      <c r="B20" s="25"/>
      <c r="C20" s="25"/>
      <c r="D20" s="25"/>
      <c r="E20" s="25"/>
      <c r="F20" s="25"/>
    </row>
    <row r="21" spans="2:6" ht="12.75">
      <c r="B21" s="25"/>
      <c r="C21" s="25"/>
      <c r="D21" s="25"/>
      <c r="E21" s="25"/>
      <c r="F21" s="25"/>
    </row>
    <row r="22" spans="2:6" ht="12.75">
      <c r="B22" s="25"/>
      <c r="C22" s="25"/>
      <c r="D22" s="25"/>
      <c r="E22" s="25"/>
      <c r="F22" s="25"/>
    </row>
    <row r="23" spans="2:6" ht="12.75">
      <c r="B23" s="25"/>
      <c r="C23" s="25"/>
      <c r="D23" s="25"/>
      <c r="E23" s="25"/>
      <c r="F23" s="25"/>
    </row>
    <row r="24" spans="2:6" ht="12.75">
      <c r="B24" s="25"/>
      <c r="C24" s="25"/>
      <c r="D24" s="25"/>
      <c r="E24" s="25"/>
      <c r="F24" s="25"/>
    </row>
    <row r="25" spans="2:6" ht="12.75">
      <c r="B25" s="25"/>
      <c r="C25" s="25"/>
      <c r="D25" s="25"/>
      <c r="E25" s="25"/>
      <c r="F25" s="25"/>
    </row>
    <row r="26" spans="2:6" ht="12.75">
      <c r="B26" s="25"/>
      <c r="C26" s="25"/>
      <c r="D26" s="25"/>
      <c r="E26" s="25"/>
      <c r="F26" s="25"/>
    </row>
    <row r="27" spans="2:6" ht="12.75">
      <c r="B27" s="25"/>
      <c r="C27" s="25"/>
      <c r="D27" s="25"/>
      <c r="E27" s="25"/>
      <c r="F27" s="25"/>
    </row>
    <row r="28" spans="2:6" ht="12.75">
      <c r="B28" s="25"/>
      <c r="C28" s="25"/>
      <c r="D28" s="25"/>
      <c r="E28" s="25"/>
      <c r="F28" s="25"/>
    </row>
    <row r="29" spans="2:6" ht="12.75">
      <c r="B29" s="25"/>
      <c r="C29" s="25"/>
      <c r="D29" s="25"/>
      <c r="E29" s="25"/>
      <c r="F29" s="25"/>
    </row>
    <row r="30" spans="2:6" ht="12.75">
      <c r="B30" s="25"/>
      <c r="C30" s="25"/>
      <c r="D30" s="25"/>
      <c r="E30" s="25"/>
      <c r="F30" s="25"/>
    </row>
    <row r="31" spans="2:6" ht="12.75">
      <c r="B31" s="25"/>
      <c r="C31" s="25"/>
      <c r="D31" s="25"/>
      <c r="E31" s="25"/>
      <c r="F31" s="25"/>
    </row>
    <row r="32" spans="2:6" ht="12.75">
      <c r="B32" s="25"/>
      <c r="C32" s="25"/>
      <c r="D32" s="25"/>
      <c r="E32" s="25"/>
      <c r="F32" s="25"/>
    </row>
    <row r="33" spans="2:6" ht="12.75">
      <c r="B33" s="25"/>
      <c r="C33" s="25"/>
      <c r="D33" s="25"/>
      <c r="E33" s="25"/>
      <c r="F33" s="25"/>
    </row>
    <row r="34" spans="2:6" ht="12.75">
      <c r="B34" s="25"/>
      <c r="C34" s="25"/>
      <c r="D34" s="25"/>
      <c r="E34" s="25"/>
      <c r="F34" s="25"/>
    </row>
    <row r="35" spans="2:6" ht="12.75">
      <c r="B35" s="25"/>
      <c r="C35" s="25"/>
      <c r="D35" s="25"/>
      <c r="E35" s="25"/>
      <c r="F35" s="25"/>
    </row>
    <row r="36" spans="2:6" ht="12.75">
      <c r="B36" s="25"/>
      <c r="C36" s="25"/>
      <c r="D36" s="25"/>
      <c r="E36" s="25"/>
      <c r="F36" s="25"/>
    </row>
    <row r="37" spans="2:6" ht="12.75">
      <c r="B37" s="25"/>
      <c r="C37" s="25"/>
      <c r="D37" s="25"/>
      <c r="E37" s="25"/>
      <c r="F37" s="25"/>
    </row>
    <row r="38" spans="2:6" ht="12.75">
      <c r="B38" s="25"/>
      <c r="C38" s="25"/>
      <c r="D38" s="25"/>
      <c r="E38" s="25"/>
      <c r="F38" s="25"/>
    </row>
    <row r="39" spans="2:6" ht="12.75">
      <c r="B39" s="25"/>
      <c r="C39" s="25"/>
      <c r="D39" s="25"/>
      <c r="E39" s="25"/>
      <c r="F39" s="25"/>
    </row>
    <row r="40" spans="2:6" ht="12.75">
      <c r="B40" s="25"/>
      <c r="C40" s="25"/>
      <c r="D40" s="25"/>
      <c r="E40" s="25"/>
      <c r="F40" s="25"/>
    </row>
    <row r="41" spans="2:6" ht="12.75">
      <c r="B41" s="25"/>
      <c r="C41" s="25"/>
      <c r="D41" s="25"/>
      <c r="E41" s="25"/>
      <c r="F41" s="25"/>
    </row>
  </sheetData>
  <sheetProtection/>
  <mergeCells count="15">
    <mergeCell ref="G5:G6"/>
    <mergeCell ref="H5:I5"/>
    <mergeCell ref="J5:J6"/>
    <mergeCell ref="K5:L5"/>
    <mergeCell ref="C8:F8"/>
    <mergeCell ref="A14:L14"/>
    <mergeCell ref="I15:L15"/>
    <mergeCell ref="I17:L17"/>
    <mergeCell ref="F1:L1"/>
    <mergeCell ref="G2:L2"/>
    <mergeCell ref="B3:D3"/>
    <mergeCell ref="A4:A6"/>
    <mergeCell ref="B4:B6"/>
    <mergeCell ref="C4:F6"/>
    <mergeCell ref="G4:L4"/>
  </mergeCells>
  <printOptions/>
  <pageMargins left="0.15748031496062992" right="0.15748031496062992" top="0.4724409448818898" bottom="0.59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zoomScale="112" zoomScaleNormal="112" zoomScalePageLayoutView="0" workbookViewId="0" topLeftCell="A31">
      <selection activeCell="B52" sqref="B52:W52"/>
    </sheetView>
  </sheetViews>
  <sheetFormatPr defaultColWidth="9.140625" defaultRowHeight="12.75"/>
  <cols>
    <col min="1" max="1" width="1.28515625" style="4" customWidth="1"/>
    <col min="2" max="2" width="2.28125" style="4" customWidth="1"/>
    <col min="3" max="3" width="1.7109375" style="4" customWidth="1"/>
    <col min="4" max="4" width="5.57421875" style="4" customWidth="1"/>
    <col min="5" max="5" width="4.8515625" style="4" customWidth="1"/>
    <col min="6" max="7" width="11.140625" style="4" customWidth="1"/>
    <col min="8" max="8" width="7.140625" style="4" customWidth="1"/>
    <col min="9" max="9" width="4.57421875" style="4" customWidth="1"/>
    <col min="10" max="10" width="11.8515625" style="4" customWidth="1"/>
    <col min="11" max="12" width="11.57421875" style="4" customWidth="1"/>
    <col min="13" max="13" width="11.421875" style="4" customWidth="1"/>
    <col min="14" max="14" width="10.57421875" style="4" customWidth="1"/>
    <col min="15" max="15" width="11.00390625" style="4" customWidth="1"/>
    <col min="16" max="16" width="9.140625" style="4" customWidth="1"/>
    <col min="17" max="17" width="6.00390625" style="4" customWidth="1"/>
    <col min="18" max="18" width="10.57421875" style="4" customWidth="1"/>
    <col min="19" max="19" width="11.421875" style="4" customWidth="1"/>
    <col min="20" max="21" width="10.57421875" style="4" customWidth="1"/>
    <col min="22" max="22" width="6.7109375" style="4" customWidth="1"/>
    <col min="23" max="23" width="10.57421875" style="4" customWidth="1"/>
    <col min="24" max="16384" width="9.140625" style="4" customWidth="1"/>
  </cols>
  <sheetData>
    <row r="1" spans="1:23" s="3" customFormat="1" ht="15" customHeight="1">
      <c r="A1" s="81" t="s">
        <v>85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s="3" customFormat="1" ht="13.5" customHeight="1">
      <c r="A2" s="43"/>
      <c r="B2" s="82" t="s">
        <v>69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18.75" customHeight="1">
      <c r="A3" s="83"/>
      <c r="B3" s="83"/>
      <c r="C3" s="84" t="s">
        <v>6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</row>
    <row r="4" spans="2:23" ht="10.5" customHeight="1">
      <c r="B4" s="85" t="s">
        <v>0</v>
      </c>
      <c r="C4" s="85"/>
      <c r="D4" s="85" t="s">
        <v>3</v>
      </c>
      <c r="E4" s="85" t="s">
        <v>46</v>
      </c>
      <c r="F4" s="85"/>
      <c r="G4" s="85"/>
      <c r="H4" s="85" t="s">
        <v>7</v>
      </c>
      <c r="I4" s="80"/>
      <c r="J4" s="85" t="s">
        <v>8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</row>
    <row r="5" spans="2:23" ht="9.75" customHeight="1">
      <c r="B5" s="85"/>
      <c r="C5" s="85"/>
      <c r="D5" s="85"/>
      <c r="E5" s="85"/>
      <c r="F5" s="85"/>
      <c r="G5" s="85"/>
      <c r="H5" s="80"/>
      <c r="I5" s="80"/>
      <c r="J5" s="85" t="s">
        <v>9</v>
      </c>
      <c r="K5" s="85" t="s">
        <v>10</v>
      </c>
      <c r="L5" s="85"/>
      <c r="M5" s="85"/>
      <c r="N5" s="85"/>
      <c r="O5" s="85"/>
      <c r="P5" s="85"/>
      <c r="Q5" s="85"/>
      <c r="R5" s="85"/>
      <c r="S5" s="85" t="s">
        <v>11</v>
      </c>
      <c r="T5" s="85" t="s">
        <v>10</v>
      </c>
      <c r="U5" s="85"/>
      <c r="V5" s="85"/>
      <c r="W5" s="85"/>
    </row>
    <row r="6" spans="2:23" ht="6" customHeight="1">
      <c r="B6" s="85"/>
      <c r="C6" s="85"/>
      <c r="D6" s="85"/>
      <c r="E6" s="85"/>
      <c r="F6" s="85"/>
      <c r="G6" s="85"/>
      <c r="H6" s="80"/>
      <c r="I6" s="80"/>
      <c r="J6" s="85"/>
      <c r="K6" s="85"/>
      <c r="L6" s="85"/>
      <c r="M6" s="85"/>
      <c r="N6" s="85"/>
      <c r="O6" s="85"/>
      <c r="P6" s="85"/>
      <c r="Q6" s="85"/>
      <c r="R6" s="85"/>
      <c r="S6" s="85"/>
      <c r="T6" s="85" t="s">
        <v>12</v>
      </c>
      <c r="U6" s="85" t="s">
        <v>2</v>
      </c>
      <c r="V6" s="85" t="s">
        <v>13</v>
      </c>
      <c r="W6" s="85" t="s">
        <v>1</v>
      </c>
    </row>
    <row r="7" spans="2:23" ht="6" customHeight="1">
      <c r="B7" s="85"/>
      <c r="C7" s="85"/>
      <c r="D7" s="85"/>
      <c r="E7" s="85"/>
      <c r="F7" s="85"/>
      <c r="G7" s="85"/>
      <c r="H7" s="80"/>
      <c r="I7" s="80"/>
      <c r="J7" s="85"/>
      <c r="K7" s="85" t="s">
        <v>14</v>
      </c>
      <c r="L7" s="85" t="s">
        <v>10</v>
      </c>
      <c r="M7" s="85"/>
      <c r="N7" s="85" t="s">
        <v>15</v>
      </c>
      <c r="O7" s="85" t="s">
        <v>16</v>
      </c>
      <c r="P7" s="85" t="s">
        <v>17</v>
      </c>
      <c r="Q7" s="85" t="s">
        <v>18</v>
      </c>
      <c r="R7" s="85" t="s">
        <v>19</v>
      </c>
      <c r="S7" s="85"/>
      <c r="T7" s="85"/>
      <c r="U7" s="85"/>
      <c r="V7" s="85"/>
      <c r="W7" s="85"/>
    </row>
    <row r="8" spans="2:23" ht="11.25" customHeight="1">
      <c r="B8" s="85"/>
      <c r="C8" s="85"/>
      <c r="D8" s="85"/>
      <c r="E8" s="85"/>
      <c r="F8" s="85"/>
      <c r="G8" s="85"/>
      <c r="H8" s="80"/>
      <c r="I8" s="80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 t="s">
        <v>20</v>
      </c>
      <c r="V8" s="85"/>
      <c r="W8" s="85"/>
    </row>
    <row r="9" spans="2:23" ht="107.25" customHeight="1">
      <c r="B9" s="85"/>
      <c r="C9" s="85"/>
      <c r="D9" s="85"/>
      <c r="E9" s="85"/>
      <c r="F9" s="85"/>
      <c r="G9" s="85"/>
      <c r="H9" s="80"/>
      <c r="I9" s="80"/>
      <c r="J9" s="85"/>
      <c r="K9" s="85"/>
      <c r="L9" s="40" t="s">
        <v>21</v>
      </c>
      <c r="M9" s="40" t="s">
        <v>22</v>
      </c>
      <c r="N9" s="85"/>
      <c r="O9" s="85"/>
      <c r="P9" s="85"/>
      <c r="Q9" s="85"/>
      <c r="R9" s="85"/>
      <c r="S9" s="85"/>
      <c r="T9" s="85"/>
      <c r="U9" s="85"/>
      <c r="V9" s="85"/>
      <c r="W9" s="85"/>
    </row>
    <row r="10" spans="2:23" ht="14.25" customHeight="1">
      <c r="B10" s="85" t="s">
        <v>23</v>
      </c>
      <c r="C10" s="85"/>
      <c r="D10" s="40" t="s">
        <v>24</v>
      </c>
      <c r="E10" s="85" t="s">
        <v>25</v>
      </c>
      <c r="F10" s="85"/>
      <c r="G10" s="85"/>
      <c r="H10" s="85" t="s">
        <v>26</v>
      </c>
      <c r="I10" s="80"/>
      <c r="J10" s="40" t="s">
        <v>27</v>
      </c>
      <c r="K10" s="40" t="s">
        <v>28</v>
      </c>
      <c r="L10" s="40" t="s">
        <v>29</v>
      </c>
      <c r="M10" s="40" t="s">
        <v>30</v>
      </c>
      <c r="N10" s="40" t="s">
        <v>31</v>
      </c>
      <c r="O10" s="40" t="s">
        <v>32</v>
      </c>
      <c r="P10" s="40" t="s">
        <v>33</v>
      </c>
      <c r="Q10" s="40" t="s">
        <v>34</v>
      </c>
      <c r="R10" s="40" t="s">
        <v>35</v>
      </c>
      <c r="S10" s="40" t="s">
        <v>36</v>
      </c>
      <c r="T10" s="40" t="s">
        <v>37</v>
      </c>
      <c r="U10" s="40" t="s">
        <v>38</v>
      </c>
      <c r="V10" s="40" t="s">
        <v>39</v>
      </c>
      <c r="W10" s="41">
        <v>19</v>
      </c>
    </row>
    <row r="11" spans="2:23" ht="14.25" customHeight="1">
      <c r="B11" s="78" t="s">
        <v>70</v>
      </c>
      <c r="C11" s="78"/>
      <c r="D11" s="78"/>
      <c r="E11" s="79" t="s">
        <v>71</v>
      </c>
      <c r="F11" s="79"/>
      <c r="G11" s="49" t="s">
        <v>40</v>
      </c>
      <c r="H11" s="77">
        <f>J11+S11</f>
        <v>1357144</v>
      </c>
      <c r="I11" s="80"/>
      <c r="J11" s="52">
        <f>K11+N11+O11+P11+Q11+R11</f>
        <v>882818</v>
      </c>
      <c r="K11" s="52">
        <f>L11+M11</f>
        <v>882818</v>
      </c>
      <c r="L11" s="52">
        <v>5000</v>
      </c>
      <c r="M11" s="52">
        <v>877818</v>
      </c>
      <c r="N11" s="52">
        <v>0</v>
      </c>
      <c r="O11" s="52">
        <v>0</v>
      </c>
      <c r="P11" s="52" t="s">
        <v>41</v>
      </c>
      <c r="Q11" s="52" t="s">
        <v>41</v>
      </c>
      <c r="R11" s="52" t="s">
        <v>41</v>
      </c>
      <c r="S11" s="52">
        <v>474326</v>
      </c>
      <c r="T11" s="52">
        <v>474326</v>
      </c>
      <c r="U11" s="52">
        <v>0</v>
      </c>
      <c r="V11" s="52">
        <v>0</v>
      </c>
      <c r="W11" s="52">
        <v>0</v>
      </c>
    </row>
    <row r="12" spans="2:23" ht="14.25" customHeight="1">
      <c r="B12" s="78"/>
      <c r="C12" s="78"/>
      <c r="D12" s="78"/>
      <c r="E12" s="79"/>
      <c r="F12" s="79"/>
      <c r="G12" s="49" t="s">
        <v>42</v>
      </c>
      <c r="H12" s="77">
        <f>J12+S12</f>
        <v>5098</v>
      </c>
      <c r="I12" s="80"/>
      <c r="J12" s="52">
        <f>K12+N12+O12+P12+Q12+R12</f>
        <v>5098</v>
      </c>
      <c r="K12" s="52">
        <f>L12+M12</f>
        <v>5098</v>
      </c>
      <c r="L12" s="52">
        <v>0</v>
      </c>
      <c r="M12" s="52">
        <v>5098</v>
      </c>
      <c r="N12" s="52" t="s">
        <v>41</v>
      </c>
      <c r="O12" s="52">
        <v>0</v>
      </c>
      <c r="P12" s="52" t="s">
        <v>41</v>
      </c>
      <c r="Q12" s="52" t="s">
        <v>41</v>
      </c>
      <c r="R12" s="52" t="s">
        <v>41</v>
      </c>
      <c r="S12" s="52">
        <f>T12+V12+W12</f>
        <v>0</v>
      </c>
      <c r="T12" s="52">
        <v>0</v>
      </c>
      <c r="U12" s="52">
        <v>0</v>
      </c>
      <c r="V12" s="52" t="s">
        <v>41</v>
      </c>
      <c r="W12" s="52">
        <v>0</v>
      </c>
    </row>
    <row r="13" spans="2:23" ht="14.25" customHeight="1">
      <c r="B13" s="78"/>
      <c r="C13" s="78"/>
      <c r="D13" s="78"/>
      <c r="E13" s="79"/>
      <c r="F13" s="79"/>
      <c r="G13" s="49" t="s">
        <v>43</v>
      </c>
      <c r="H13" s="77">
        <f>J13+S13</f>
        <v>5098</v>
      </c>
      <c r="I13" s="80"/>
      <c r="J13" s="52">
        <f>K13+N13+O13+P13+Q13+R13</f>
        <v>5098</v>
      </c>
      <c r="K13" s="52">
        <f>L13+M13</f>
        <v>5098</v>
      </c>
      <c r="L13" s="52">
        <v>0</v>
      </c>
      <c r="M13" s="52">
        <v>5098</v>
      </c>
      <c r="N13" s="52" t="s">
        <v>41</v>
      </c>
      <c r="O13" s="52">
        <v>0</v>
      </c>
      <c r="P13" s="52" t="s">
        <v>41</v>
      </c>
      <c r="Q13" s="52" t="s">
        <v>41</v>
      </c>
      <c r="R13" s="52" t="s">
        <v>41</v>
      </c>
      <c r="S13" s="52">
        <f>T13+V13+W13</f>
        <v>0</v>
      </c>
      <c r="T13" s="52">
        <v>0</v>
      </c>
      <c r="U13" s="52">
        <v>0</v>
      </c>
      <c r="V13" s="52" t="s">
        <v>41</v>
      </c>
      <c r="W13" s="52">
        <v>0</v>
      </c>
    </row>
    <row r="14" spans="2:23" ht="14.25" customHeight="1">
      <c r="B14" s="78"/>
      <c r="C14" s="78"/>
      <c r="D14" s="78"/>
      <c r="E14" s="79"/>
      <c r="F14" s="79"/>
      <c r="G14" s="49" t="s">
        <v>44</v>
      </c>
      <c r="H14" s="77">
        <f>H11-H12+H13</f>
        <v>1357144</v>
      </c>
      <c r="I14" s="80"/>
      <c r="J14" s="42">
        <f aca="true" t="shared" si="0" ref="J14:T14">J11-J12+J13</f>
        <v>882818</v>
      </c>
      <c r="K14" s="42">
        <f t="shared" si="0"/>
        <v>882818</v>
      </c>
      <c r="L14" s="52">
        <f t="shared" si="0"/>
        <v>5000</v>
      </c>
      <c r="M14" s="52">
        <f t="shared" si="0"/>
        <v>877818</v>
      </c>
      <c r="N14" s="52">
        <f t="shared" si="0"/>
        <v>0</v>
      </c>
      <c r="O14" s="52">
        <f t="shared" si="0"/>
        <v>0</v>
      </c>
      <c r="P14" s="52">
        <f t="shared" si="0"/>
        <v>0</v>
      </c>
      <c r="Q14" s="52">
        <f t="shared" si="0"/>
        <v>0</v>
      </c>
      <c r="R14" s="52">
        <f t="shared" si="0"/>
        <v>0</v>
      </c>
      <c r="S14" s="42">
        <f t="shared" si="0"/>
        <v>474326</v>
      </c>
      <c r="T14" s="52">
        <f t="shared" si="0"/>
        <v>474326</v>
      </c>
      <c r="U14" s="52">
        <v>0</v>
      </c>
      <c r="V14" s="52">
        <v>0</v>
      </c>
      <c r="W14" s="52">
        <v>0</v>
      </c>
    </row>
    <row r="15" spans="2:23" ht="14.25" customHeight="1">
      <c r="B15" s="66"/>
      <c r="C15" s="67"/>
      <c r="D15" s="72" t="s">
        <v>72</v>
      </c>
      <c r="E15" s="75" t="s">
        <v>73</v>
      </c>
      <c r="F15" s="75"/>
      <c r="G15" s="49" t="s">
        <v>40</v>
      </c>
      <c r="H15" s="76">
        <f>J15+S15</f>
        <v>1357144</v>
      </c>
      <c r="I15" s="76"/>
      <c r="J15" s="51">
        <f>K15+N15+O15+P15+Q15+R15</f>
        <v>882818</v>
      </c>
      <c r="K15" s="51">
        <f>L15+M15</f>
        <v>882818</v>
      </c>
      <c r="L15" s="51">
        <v>5000</v>
      </c>
      <c r="M15" s="51">
        <v>877818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474326</v>
      </c>
      <c r="T15" s="52">
        <v>474326</v>
      </c>
      <c r="U15" s="52">
        <v>0</v>
      </c>
      <c r="V15" s="52">
        <v>0</v>
      </c>
      <c r="W15" s="52">
        <v>0</v>
      </c>
    </row>
    <row r="16" spans="2:23" ht="14.25" customHeight="1">
      <c r="B16" s="68"/>
      <c r="C16" s="69"/>
      <c r="D16" s="73"/>
      <c r="E16" s="75"/>
      <c r="F16" s="75"/>
      <c r="G16" s="49" t="s">
        <v>42</v>
      </c>
      <c r="H16" s="77">
        <f>J16+S16</f>
        <v>5098</v>
      </c>
      <c r="I16" s="77"/>
      <c r="J16" s="52">
        <f>K16</f>
        <v>5098</v>
      </c>
      <c r="K16" s="52">
        <f>L16+M16</f>
        <v>5098</v>
      </c>
      <c r="L16" s="52">
        <v>0</v>
      </c>
      <c r="M16" s="52">
        <v>5098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</row>
    <row r="17" spans="2:23" ht="14.25" customHeight="1">
      <c r="B17" s="68"/>
      <c r="C17" s="69"/>
      <c r="D17" s="73"/>
      <c r="E17" s="75"/>
      <c r="F17" s="75"/>
      <c r="G17" s="49" t="s">
        <v>43</v>
      </c>
      <c r="H17" s="77">
        <f>J17+S17</f>
        <v>0</v>
      </c>
      <c r="I17" s="77"/>
      <c r="J17" s="52">
        <f>K17+N17+O17+P17+Q17+R17</f>
        <v>0</v>
      </c>
      <c r="K17" s="52">
        <f>L17+M17</f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</row>
    <row r="18" spans="2:23" ht="12.75" customHeight="1">
      <c r="B18" s="70"/>
      <c r="C18" s="71"/>
      <c r="D18" s="74"/>
      <c r="E18" s="75"/>
      <c r="F18" s="75"/>
      <c r="G18" s="49" t="s">
        <v>44</v>
      </c>
      <c r="H18" s="77">
        <f>H15-H16+H17</f>
        <v>1352046</v>
      </c>
      <c r="I18" s="77"/>
      <c r="J18" s="52">
        <f aca="true" t="shared" si="1" ref="J18:O18">J15-J16+J17</f>
        <v>877720</v>
      </c>
      <c r="K18" s="52">
        <f t="shared" si="1"/>
        <v>877720</v>
      </c>
      <c r="L18" s="52">
        <f t="shared" si="1"/>
        <v>5000</v>
      </c>
      <c r="M18" s="52">
        <f t="shared" si="1"/>
        <v>872720</v>
      </c>
      <c r="N18" s="52">
        <f t="shared" si="1"/>
        <v>0</v>
      </c>
      <c r="O18" s="52">
        <f t="shared" si="1"/>
        <v>0</v>
      </c>
      <c r="P18" s="52">
        <v>0</v>
      </c>
      <c r="Q18" s="52">
        <v>0</v>
      </c>
      <c r="R18" s="52">
        <v>0</v>
      </c>
      <c r="S18" s="52">
        <f>S15-S16+S17</f>
        <v>474326</v>
      </c>
      <c r="T18" s="52">
        <f>T15-T16+T17</f>
        <v>474326</v>
      </c>
      <c r="U18" s="52">
        <v>0</v>
      </c>
      <c r="V18" s="52">
        <v>0</v>
      </c>
      <c r="W18" s="52">
        <v>0</v>
      </c>
    </row>
    <row r="19" spans="2:23" ht="12.75" customHeight="1">
      <c r="B19" s="66"/>
      <c r="C19" s="67"/>
      <c r="D19" s="72" t="s">
        <v>74</v>
      </c>
      <c r="E19" s="75" t="s">
        <v>64</v>
      </c>
      <c r="F19" s="75"/>
      <c r="G19" s="50" t="s">
        <v>40</v>
      </c>
      <c r="H19" s="76">
        <f>J19+S19</f>
        <v>0</v>
      </c>
      <c r="I19" s="76"/>
      <c r="J19" s="51">
        <f>K19+N19+O19+P19+Q19+R19</f>
        <v>0</v>
      </c>
      <c r="K19" s="51">
        <f>L19+M19</f>
        <v>0</v>
      </c>
      <c r="L19" s="51">
        <v>0</v>
      </c>
      <c r="M19" s="51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</row>
    <row r="20" spans="2:23" ht="12.75" customHeight="1">
      <c r="B20" s="68"/>
      <c r="C20" s="69"/>
      <c r="D20" s="73"/>
      <c r="E20" s="75"/>
      <c r="F20" s="75"/>
      <c r="G20" s="50" t="s">
        <v>42</v>
      </c>
      <c r="H20" s="77">
        <f>J20+S20</f>
        <v>0</v>
      </c>
      <c r="I20" s="77"/>
      <c r="J20" s="52">
        <f>K20</f>
        <v>0</v>
      </c>
      <c r="K20" s="52">
        <f>L20+M20</f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</row>
    <row r="21" spans="2:23" ht="12.75" customHeight="1">
      <c r="B21" s="68"/>
      <c r="C21" s="69"/>
      <c r="D21" s="73"/>
      <c r="E21" s="75"/>
      <c r="F21" s="75"/>
      <c r="G21" s="50" t="s">
        <v>43</v>
      </c>
      <c r="H21" s="77">
        <f>J21+S21</f>
        <v>5098</v>
      </c>
      <c r="I21" s="77"/>
      <c r="J21" s="52">
        <f>K21+N21+O21+P21+Q21+R21</f>
        <v>5098</v>
      </c>
      <c r="K21" s="52">
        <f>L21+M21</f>
        <v>5098</v>
      </c>
      <c r="L21" s="52">
        <v>0</v>
      </c>
      <c r="M21" s="52">
        <v>5098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</row>
    <row r="22" spans="2:23" ht="12.75" customHeight="1">
      <c r="B22" s="70"/>
      <c r="C22" s="71"/>
      <c r="D22" s="74"/>
      <c r="E22" s="75"/>
      <c r="F22" s="75"/>
      <c r="G22" s="50" t="s">
        <v>44</v>
      </c>
      <c r="H22" s="77">
        <f>H19-H20+H21</f>
        <v>5098</v>
      </c>
      <c r="I22" s="77"/>
      <c r="J22" s="52">
        <f aca="true" t="shared" si="2" ref="J22:O22">J19-J20+J21</f>
        <v>5098</v>
      </c>
      <c r="K22" s="52">
        <f t="shared" si="2"/>
        <v>5098</v>
      </c>
      <c r="L22" s="52">
        <f t="shared" si="2"/>
        <v>0</v>
      </c>
      <c r="M22" s="52">
        <f t="shared" si="2"/>
        <v>5098</v>
      </c>
      <c r="N22" s="52">
        <f t="shared" si="2"/>
        <v>0</v>
      </c>
      <c r="O22" s="52">
        <f t="shared" si="2"/>
        <v>0</v>
      </c>
      <c r="P22" s="52">
        <v>0</v>
      </c>
      <c r="Q22" s="52">
        <v>0</v>
      </c>
      <c r="R22" s="52">
        <v>0</v>
      </c>
      <c r="S22" s="52">
        <f>S19-S20+S21</f>
        <v>0</v>
      </c>
      <c r="T22" s="52">
        <f>T19-T20+T21</f>
        <v>0</v>
      </c>
      <c r="U22" s="52">
        <v>0</v>
      </c>
      <c r="V22" s="52">
        <v>0</v>
      </c>
      <c r="W22" s="52">
        <v>0</v>
      </c>
    </row>
    <row r="23" spans="2:24" s="27" customFormat="1" ht="15" customHeight="1">
      <c r="B23" s="78" t="s">
        <v>75</v>
      </c>
      <c r="C23" s="78"/>
      <c r="D23" s="78"/>
      <c r="E23" s="79" t="s">
        <v>76</v>
      </c>
      <c r="F23" s="79"/>
      <c r="G23" s="48" t="s">
        <v>40</v>
      </c>
      <c r="H23" s="77">
        <f>J23+S23</f>
        <v>20829065.97</v>
      </c>
      <c r="I23" s="80"/>
      <c r="J23" s="52">
        <f>K23+N23+O23+P23+Q23+R23</f>
        <v>14310270</v>
      </c>
      <c r="K23" s="52">
        <f>L23+M23</f>
        <v>13337509</v>
      </c>
      <c r="L23" s="52">
        <v>10891548</v>
      </c>
      <c r="M23" s="52">
        <v>2445961</v>
      </c>
      <c r="N23" s="52">
        <v>328022</v>
      </c>
      <c r="O23" s="52">
        <v>644739</v>
      </c>
      <c r="P23" s="52" t="s">
        <v>41</v>
      </c>
      <c r="Q23" s="52" t="s">
        <v>41</v>
      </c>
      <c r="R23" s="52" t="s">
        <v>41</v>
      </c>
      <c r="S23" s="52">
        <v>6518795.97</v>
      </c>
      <c r="T23" s="52">
        <v>6518795.97</v>
      </c>
      <c r="U23" s="52">
        <v>5006745.97</v>
      </c>
      <c r="V23" s="52">
        <v>0</v>
      </c>
      <c r="W23" s="52">
        <v>0</v>
      </c>
      <c r="X23" s="86"/>
    </row>
    <row r="24" spans="2:24" s="27" customFormat="1" ht="18.75" customHeight="1">
      <c r="B24" s="78"/>
      <c r="C24" s="78"/>
      <c r="D24" s="78"/>
      <c r="E24" s="79"/>
      <c r="F24" s="79"/>
      <c r="G24" s="48" t="s">
        <v>42</v>
      </c>
      <c r="H24" s="77">
        <f>J24+S24</f>
        <v>104105</v>
      </c>
      <c r="I24" s="80"/>
      <c r="J24" s="52">
        <f>K24+N24+O24+P24+Q24+R24</f>
        <v>104105</v>
      </c>
      <c r="K24" s="52">
        <f>L24+M24</f>
        <v>97612</v>
      </c>
      <c r="L24" s="52">
        <v>75687</v>
      </c>
      <c r="M24" s="52">
        <v>21925</v>
      </c>
      <c r="N24" s="52" t="s">
        <v>41</v>
      </c>
      <c r="O24" s="52">
        <v>6493</v>
      </c>
      <c r="P24" s="52" t="s">
        <v>41</v>
      </c>
      <c r="Q24" s="52" t="s">
        <v>41</v>
      </c>
      <c r="R24" s="52" t="s">
        <v>41</v>
      </c>
      <c r="S24" s="52">
        <f>T24+V24+W24</f>
        <v>0</v>
      </c>
      <c r="T24" s="52">
        <v>0</v>
      </c>
      <c r="U24" s="52">
        <v>0</v>
      </c>
      <c r="V24" s="52" t="s">
        <v>41</v>
      </c>
      <c r="W24" s="52">
        <v>0</v>
      </c>
      <c r="X24" s="86"/>
    </row>
    <row r="25" spans="2:24" s="27" customFormat="1" ht="15.75" customHeight="1">
      <c r="B25" s="78"/>
      <c r="C25" s="78"/>
      <c r="D25" s="78"/>
      <c r="E25" s="79"/>
      <c r="F25" s="79"/>
      <c r="G25" s="48" t="s">
        <v>43</v>
      </c>
      <c r="H25" s="77">
        <f>J25+S25</f>
        <v>104105</v>
      </c>
      <c r="I25" s="80"/>
      <c r="J25" s="52">
        <f>K25+N25+O25+P25+Q25+R25</f>
        <v>104105</v>
      </c>
      <c r="K25" s="52">
        <f>L25+M25</f>
        <v>97612</v>
      </c>
      <c r="L25" s="52">
        <v>85687</v>
      </c>
      <c r="M25" s="52">
        <v>11925</v>
      </c>
      <c r="N25" s="52" t="s">
        <v>41</v>
      </c>
      <c r="O25" s="52">
        <v>6493</v>
      </c>
      <c r="P25" s="52" t="s">
        <v>41</v>
      </c>
      <c r="Q25" s="52" t="s">
        <v>41</v>
      </c>
      <c r="R25" s="52" t="s">
        <v>41</v>
      </c>
      <c r="S25" s="52">
        <f>T25+V25+W25</f>
        <v>0</v>
      </c>
      <c r="T25" s="52">
        <v>0</v>
      </c>
      <c r="U25" s="52">
        <v>0</v>
      </c>
      <c r="V25" s="52" t="s">
        <v>41</v>
      </c>
      <c r="W25" s="52">
        <v>0</v>
      </c>
      <c r="X25" s="86"/>
    </row>
    <row r="26" spans="2:23" s="27" customFormat="1" ht="15" customHeight="1">
      <c r="B26" s="78"/>
      <c r="C26" s="78"/>
      <c r="D26" s="78"/>
      <c r="E26" s="79"/>
      <c r="F26" s="79"/>
      <c r="G26" s="48" t="s">
        <v>44</v>
      </c>
      <c r="H26" s="77">
        <f>H23-H24+H25</f>
        <v>20829065.97</v>
      </c>
      <c r="I26" s="80"/>
      <c r="J26" s="42">
        <f aca="true" t="shared" si="3" ref="J26:T26">J23-J24+J25</f>
        <v>14310270</v>
      </c>
      <c r="K26" s="42">
        <f t="shared" si="3"/>
        <v>13337509</v>
      </c>
      <c r="L26" s="52">
        <f t="shared" si="3"/>
        <v>10901548</v>
      </c>
      <c r="M26" s="52">
        <f t="shared" si="3"/>
        <v>2435961</v>
      </c>
      <c r="N26" s="52">
        <f t="shared" si="3"/>
        <v>328022</v>
      </c>
      <c r="O26" s="52">
        <f t="shared" si="3"/>
        <v>644739</v>
      </c>
      <c r="P26" s="52">
        <f t="shared" si="3"/>
        <v>0</v>
      </c>
      <c r="Q26" s="52">
        <f t="shared" si="3"/>
        <v>0</v>
      </c>
      <c r="R26" s="52">
        <f t="shared" si="3"/>
        <v>0</v>
      </c>
      <c r="S26" s="42">
        <f t="shared" si="3"/>
        <v>6518795.97</v>
      </c>
      <c r="T26" s="52">
        <f t="shared" si="3"/>
        <v>6518795.97</v>
      </c>
      <c r="U26" s="52">
        <f>U23</f>
        <v>5006745.97</v>
      </c>
      <c r="V26" s="52">
        <v>0</v>
      </c>
      <c r="W26" s="52">
        <v>0</v>
      </c>
    </row>
    <row r="27" spans="2:23" s="27" customFormat="1" ht="18" customHeight="1">
      <c r="B27" s="66"/>
      <c r="C27" s="67"/>
      <c r="D27" s="72" t="s">
        <v>77</v>
      </c>
      <c r="E27" s="75" t="s">
        <v>78</v>
      </c>
      <c r="F27" s="75"/>
      <c r="G27" s="50" t="s">
        <v>40</v>
      </c>
      <c r="H27" s="76">
        <f>J27+S27</f>
        <v>610143</v>
      </c>
      <c r="I27" s="76"/>
      <c r="J27" s="51">
        <f>K27+N27+O27+P27+Q27+R27</f>
        <v>610143</v>
      </c>
      <c r="K27" s="51">
        <f>L27+M27</f>
        <v>572992</v>
      </c>
      <c r="L27" s="51">
        <v>528485</v>
      </c>
      <c r="M27" s="51">
        <v>44507</v>
      </c>
      <c r="N27" s="52">
        <v>0</v>
      </c>
      <c r="O27" s="52">
        <v>37151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</row>
    <row r="28" spans="2:23" s="27" customFormat="1" ht="16.5" customHeight="1">
      <c r="B28" s="68"/>
      <c r="C28" s="69"/>
      <c r="D28" s="73"/>
      <c r="E28" s="75"/>
      <c r="F28" s="75"/>
      <c r="G28" s="50" t="s">
        <v>42</v>
      </c>
      <c r="H28" s="77">
        <f>J28+S28</f>
        <v>94105</v>
      </c>
      <c r="I28" s="77"/>
      <c r="J28" s="52">
        <f>K28+O28</f>
        <v>94105</v>
      </c>
      <c r="K28" s="52">
        <f>L28+M28</f>
        <v>87612</v>
      </c>
      <c r="L28" s="52">
        <v>75687</v>
      </c>
      <c r="M28" s="52">
        <v>11925</v>
      </c>
      <c r="N28" s="52">
        <v>0</v>
      </c>
      <c r="O28" s="52">
        <v>6493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</row>
    <row r="29" spans="2:23" s="27" customFormat="1" ht="15.75" customHeight="1">
      <c r="B29" s="68"/>
      <c r="C29" s="69"/>
      <c r="D29" s="73"/>
      <c r="E29" s="75"/>
      <c r="F29" s="75"/>
      <c r="G29" s="50" t="s">
        <v>43</v>
      </c>
      <c r="H29" s="77">
        <f>J29+S29</f>
        <v>0</v>
      </c>
      <c r="I29" s="77"/>
      <c r="J29" s="52">
        <f>K29+N29+O29+P29+Q29+R29</f>
        <v>0</v>
      </c>
      <c r="K29" s="52">
        <f>L29+M29</f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</row>
    <row r="30" spans="2:23" s="27" customFormat="1" ht="16.5" customHeight="1">
      <c r="B30" s="70"/>
      <c r="C30" s="71"/>
      <c r="D30" s="74"/>
      <c r="E30" s="75"/>
      <c r="F30" s="75"/>
      <c r="G30" s="50" t="s">
        <v>44</v>
      </c>
      <c r="H30" s="77">
        <f>H27-H28+H29</f>
        <v>516038</v>
      </c>
      <c r="I30" s="77"/>
      <c r="J30" s="52">
        <f aca="true" t="shared" si="4" ref="J30:O30">J27-J28+J29</f>
        <v>516038</v>
      </c>
      <c r="K30" s="52">
        <f t="shared" si="4"/>
        <v>485380</v>
      </c>
      <c r="L30" s="52">
        <f t="shared" si="4"/>
        <v>452798</v>
      </c>
      <c r="M30" s="52">
        <f t="shared" si="4"/>
        <v>32582</v>
      </c>
      <c r="N30" s="52">
        <f t="shared" si="4"/>
        <v>0</v>
      </c>
      <c r="O30" s="52">
        <f t="shared" si="4"/>
        <v>30658</v>
      </c>
      <c r="P30" s="52">
        <v>0</v>
      </c>
      <c r="Q30" s="52">
        <v>0</v>
      </c>
      <c r="R30" s="52">
        <v>0</v>
      </c>
      <c r="S30" s="52">
        <f>S27-S28+S29</f>
        <v>0</v>
      </c>
      <c r="T30" s="52">
        <f>T27-T28+T29</f>
        <v>0</v>
      </c>
      <c r="U30" s="52">
        <v>0</v>
      </c>
      <c r="V30" s="52">
        <v>0</v>
      </c>
      <c r="W30" s="52">
        <v>0</v>
      </c>
    </row>
    <row r="31" spans="2:23" s="27" customFormat="1" ht="15.75" customHeight="1">
      <c r="B31" s="66"/>
      <c r="C31" s="67"/>
      <c r="D31" s="72" t="s">
        <v>79</v>
      </c>
      <c r="E31" s="75" t="s">
        <v>80</v>
      </c>
      <c r="F31" s="75"/>
      <c r="G31" s="48" t="s">
        <v>40</v>
      </c>
      <c r="H31" s="76">
        <f>J31+S31</f>
        <v>1457375</v>
      </c>
      <c r="I31" s="76"/>
      <c r="J31" s="51">
        <f>K31+N31+O31+P31+Q31+R31</f>
        <v>1457375</v>
      </c>
      <c r="K31" s="51">
        <f>L31+M31</f>
        <v>1161421</v>
      </c>
      <c r="L31" s="51">
        <v>890278</v>
      </c>
      <c r="M31" s="51">
        <v>271143</v>
      </c>
      <c r="N31" s="52">
        <v>256712</v>
      </c>
      <c r="O31" s="52">
        <v>39242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0</v>
      </c>
    </row>
    <row r="32" spans="2:23" s="27" customFormat="1" ht="15.75" customHeight="1">
      <c r="B32" s="68"/>
      <c r="C32" s="69"/>
      <c r="D32" s="73"/>
      <c r="E32" s="75"/>
      <c r="F32" s="75"/>
      <c r="G32" s="48" t="s">
        <v>42</v>
      </c>
      <c r="H32" s="77">
        <f>J32+S32</f>
        <v>0</v>
      </c>
      <c r="I32" s="77"/>
      <c r="J32" s="52">
        <f>K32</f>
        <v>0</v>
      </c>
      <c r="K32" s="52">
        <f>L32+M32</f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</row>
    <row r="33" spans="2:23" s="27" customFormat="1" ht="15.75" customHeight="1">
      <c r="B33" s="68"/>
      <c r="C33" s="69"/>
      <c r="D33" s="73"/>
      <c r="E33" s="75"/>
      <c r="F33" s="75"/>
      <c r="G33" s="48" t="s">
        <v>43</v>
      </c>
      <c r="H33" s="77">
        <f>J33+S33</f>
        <v>94105</v>
      </c>
      <c r="I33" s="77"/>
      <c r="J33" s="52">
        <f>K33+N33+O33+P33+Q33+R33</f>
        <v>94105</v>
      </c>
      <c r="K33" s="52">
        <f>L33+M33</f>
        <v>87612</v>
      </c>
      <c r="L33" s="52">
        <v>75687</v>
      </c>
      <c r="M33" s="52">
        <v>11925</v>
      </c>
      <c r="N33" s="52">
        <v>0</v>
      </c>
      <c r="O33" s="52">
        <v>6493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</row>
    <row r="34" spans="2:23" s="27" customFormat="1" ht="17.25" customHeight="1">
      <c r="B34" s="70"/>
      <c r="C34" s="71"/>
      <c r="D34" s="74"/>
      <c r="E34" s="75"/>
      <c r="F34" s="75"/>
      <c r="G34" s="48" t="s">
        <v>44</v>
      </c>
      <c r="H34" s="77">
        <f>H31-H32+H33</f>
        <v>1551480</v>
      </c>
      <c r="I34" s="77"/>
      <c r="J34" s="52">
        <f aca="true" t="shared" si="5" ref="J34:O34">J31-J32+J33</f>
        <v>1551480</v>
      </c>
      <c r="K34" s="52">
        <f t="shared" si="5"/>
        <v>1249033</v>
      </c>
      <c r="L34" s="52">
        <f t="shared" si="5"/>
        <v>965965</v>
      </c>
      <c r="M34" s="52">
        <f t="shared" si="5"/>
        <v>283068</v>
      </c>
      <c r="N34" s="52">
        <f t="shared" si="5"/>
        <v>256712</v>
      </c>
      <c r="O34" s="52">
        <f t="shared" si="5"/>
        <v>45735</v>
      </c>
      <c r="P34" s="52">
        <v>0</v>
      </c>
      <c r="Q34" s="52">
        <v>0</v>
      </c>
      <c r="R34" s="52">
        <v>0</v>
      </c>
      <c r="S34" s="52">
        <f>S31-S32+S33</f>
        <v>0</v>
      </c>
      <c r="T34" s="52">
        <f>T31-T32+T33</f>
        <v>0</v>
      </c>
      <c r="U34" s="52">
        <v>0</v>
      </c>
      <c r="V34" s="52">
        <v>0</v>
      </c>
      <c r="W34" s="52">
        <v>0</v>
      </c>
    </row>
    <row r="35" spans="2:23" s="27" customFormat="1" ht="18" customHeight="1">
      <c r="B35" s="66"/>
      <c r="C35" s="67"/>
      <c r="D35" s="72" t="s">
        <v>81</v>
      </c>
      <c r="E35" s="75" t="s">
        <v>82</v>
      </c>
      <c r="F35" s="75"/>
      <c r="G35" s="50" t="s">
        <v>40</v>
      </c>
      <c r="H35" s="76">
        <f>J35+S35</f>
        <v>4597340</v>
      </c>
      <c r="I35" s="76"/>
      <c r="J35" s="51">
        <f>K35+N35+O35+P35+Q35+R35</f>
        <v>4597340</v>
      </c>
      <c r="K35" s="51">
        <f>L35+M35</f>
        <v>4350635</v>
      </c>
      <c r="L35" s="51">
        <v>3756921</v>
      </c>
      <c r="M35" s="51">
        <v>593714</v>
      </c>
      <c r="N35" s="52">
        <v>0</v>
      </c>
      <c r="O35" s="52">
        <v>246705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</row>
    <row r="36" spans="2:23" s="27" customFormat="1" ht="16.5" customHeight="1">
      <c r="B36" s="68"/>
      <c r="C36" s="69"/>
      <c r="D36" s="73"/>
      <c r="E36" s="75"/>
      <c r="F36" s="75"/>
      <c r="G36" s="50" t="s">
        <v>42</v>
      </c>
      <c r="H36" s="77">
        <f>J36+S36</f>
        <v>10000</v>
      </c>
      <c r="I36" s="77"/>
      <c r="J36" s="52">
        <f>K36</f>
        <v>10000</v>
      </c>
      <c r="K36" s="52">
        <f>L36+M36</f>
        <v>10000</v>
      </c>
      <c r="L36" s="52">
        <v>0</v>
      </c>
      <c r="M36" s="52">
        <v>10000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</row>
    <row r="37" spans="2:23" s="27" customFormat="1" ht="15.75" customHeight="1">
      <c r="B37" s="68"/>
      <c r="C37" s="69"/>
      <c r="D37" s="73"/>
      <c r="E37" s="75"/>
      <c r="F37" s="75"/>
      <c r="G37" s="50" t="s">
        <v>43</v>
      </c>
      <c r="H37" s="77">
        <f>J37+S37</f>
        <v>10000</v>
      </c>
      <c r="I37" s="77"/>
      <c r="J37" s="52">
        <f>K37+N37+O37+P37+Q37+R37</f>
        <v>10000</v>
      </c>
      <c r="K37" s="52">
        <f>L37+M37</f>
        <v>10000</v>
      </c>
      <c r="L37" s="52">
        <v>10000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52">
        <v>0</v>
      </c>
    </row>
    <row r="38" spans="2:23" s="27" customFormat="1" ht="16.5" customHeight="1">
      <c r="B38" s="70"/>
      <c r="C38" s="71"/>
      <c r="D38" s="74"/>
      <c r="E38" s="75"/>
      <c r="F38" s="75"/>
      <c r="G38" s="50" t="s">
        <v>44</v>
      </c>
      <c r="H38" s="77">
        <f>H35-H36+H37</f>
        <v>4597340</v>
      </c>
      <c r="I38" s="77"/>
      <c r="J38" s="52">
        <f aca="true" t="shared" si="6" ref="J38:O38">J35-J36+J37</f>
        <v>4597340</v>
      </c>
      <c r="K38" s="52">
        <f t="shared" si="6"/>
        <v>4350635</v>
      </c>
      <c r="L38" s="52">
        <f t="shared" si="6"/>
        <v>3766921</v>
      </c>
      <c r="M38" s="52">
        <f t="shared" si="6"/>
        <v>583714</v>
      </c>
      <c r="N38" s="52">
        <f t="shared" si="6"/>
        <v>0</v>
      </c>
      <c r="O38" s="52">
        <f t="shared" si="6"/>
        <v>246705</v>
      </c>
      <c r="P38" s="52">
        <v>0</v>
      </c>
      <c r="Q38" s="52">
        <v>0</v>
      </c>
      <c r="R38" s="52">
        <v>0</v>
      </c>
      <c r="S38" s="52">
        <f>S35-S36+S37</f>
        <v>0</v>
      </c>
      <c r="T38" s="52">
        <f>T35-T36+T37</f>
        <v>0</v>
      </c>
      <c r="U38" s="52">
        <v>0</v>
      </c>
      <c r="V38" s="52">
        <v>0</v>
      </c>
      <c r="W38" s="52">
        <v>0</v>
      </c>
    </row>
    <row r="39" spans="2:24" s="27" customFormat="1" ht="15" customHeight="1">
      <c r="B39" s="78" t="s">
        <v>62</v>
      </c>
      <c r="C39" s="78"/>
      <c r="D39" s="78"/>
      <c r="E39" s="79" t="s">
        <v>63</v>
      </c>
      <c r="F39" s="79"/>
      <c r="G39" s="48" t="s">
        <v>40</v>
      </c>
      <c r="H39" s="91">
        <f>J39+S39</f>
        <v>5024862</v>
      </c>
      <c r="I39" s="92"/>
      <c r="J39" s="52">
        <f>K39+N39+O39+P39+Q39+R39</f>
        <v>5024862</v>
      </c>
      <c r="K39" s="52">
        <f>L39+M39</f>
        <v>1759991</v>
      </c>
      <c r="L39" s="52">
        <v>1177615</v>
      </c>
      <c r="M39" s="52">
        <v>582376</v>
      </c>
      <c r="N39" s="52">
        <v>0</v>
      </c>
      <c r="O39" s="52">
        <v>3264871</v>
      </c>
      <c r="P39" s="52" t="s">
        <v>41</v>
      </c>
      <c r="Q39" s="52" t="s">
        <v>41</v>
      </c>
      <c r="R39" s="52" t="s">
        <v>41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86"/>
    </row>
    <row r="40" spans="2:24" s="27" customFormat="1" ht="15.75" customHeight="1">
      <c r="B40" s="78"/>
      <c r="C40" s="78"/>
      <c r="D40" s="78"/>
      <c r="E40" s="79"/>
      <c r="F40" s="79"/>
      <c r="G40" s="48" t="s">
        <v>42</v>
      </c>
      <c r="H40" s="77">
        <f>J40+S40</f>
        <v>1555</v>
      </c>
      <c r="I40" s="80"/>
      <c r="J40" s="52">
        <f>K40+N40+O40+P40+Q40+R40</f>
        <v>1555</v>
      </c>
      <c r="K40" s="52">
        <f>L40+M40</f>
        <v>1555</v>
      </c>
      <c r="L40" s="52">
        <v>0</v>
      </c>
      <c r="M40" s="52">
        <v>1555</v>
      </c>
      <c r="N40" s="52" t="s">
        <v>41</v>
      </c>
      <c r="O40" s="52">
        <v>0</v>
      </c>
      <c r="P40" s="52" t="s">
        <v>41</v>
      </c>
      <c r="Q40" s="52" t="s">
        <v>41</v>
      </c>
      <c r="R40" s="52" t="s">
        <v>41</v>
      </c>
      <c r="S40" s="52">
        <f>T40+V40+W40</f>
        <v>0</v>
      </c>
      <c r="T40" s="52">
        <v>0</v>
      </c>
      <c r="U40" s="52">
        <v>0</v>
      </c>
      <c r="V40" s="52" t="s">
        <v>41</v>
      </c>
      <c r="W40" s="52">
        <v>0</v>
      </c>
      <c r="X40" s="86"/>
    </row>
    <row r="41" spans="2:24" s="27" customFormat="1" ht="13.5" customHeight="1">
      <c r="B41" s="78"/>
      <c r="C41" s="78"/>
      <c r="D41" s="78"/>
      <c r="E41" s="79"/>
      <c r="F41" s="79"/>
      <c r="G41" s="48" t="s">
        <v>43</v>
      </c>
      <c r="H41" s="77">
        <f>J41+S41</f>
        <v>0</v>
      </c>
      <c r="I41" s="80"/>
      <c r="J41" s="52">
        <f>K41+N41+O41+P41+Q41+R41</f>
        <v>0</v>
      </c>
      <c r="K41" s="52">
        <f>L41+M41</f>
        <v>0</v>
      </c>
      <c r="L41" s="52">
        <v>0</v>
      </c>
      <c r="M41" s="52">
        <v>0</v>
      </c>
      <c r="N41" s="52" t="s">
        <v>41</v>
      </c>
      <c r="O41" s="52">
        <v>0</v>
      </c>
      <c r="P41" s="52" t="s">
        <v>41</v>
      </c>
      <c r="Q41" s="52" t="s">
        <v>41</v>
      </c>
      <c r="R41" s="52" t="s">
        <v>41</v>
      </c>
      <c r="S41" s="52">
        <f>T41+V41+W41</f>
        <v>0</v>
      </c>
      <c r="T41" s="52">
        <v>0</v>
      </c>
      <c r="U41" s="52">
        <v>0</v>
      </c>
      <c r="V41" s="52" t="s">
        <v>41</v>
      </c>
      <c r="W41" s="52">
        <v>0</v>
      </c>
      <c r="X41" s="86"/>
    </row>
    <row r="42" spans="2:23" s="27" customFormat="1" ht="15" customHeight="1">
      <c r="B42" s="78"/>
      <c r="C42" s="78"/>
      <c r="D42" s="78"/>
      <c r="E42" s="79"/>
      <c r="F42" s="79"/>
      <c r="G42" s="48" t="s">
        <v>44</v>
      </c>
      <c r="H42" s="77">
        <f>H39-H40+H41</f>
        <v>5023307</v>
      </c>
      <c r="I42" s="80"/>
      <c r="J42" s="42">
        <f aca="true" t="shared" si="7" ref="J42:T42">J39-J40+J41</f>
        <v>5023307</v>
      </c>
      <c r="K42" s="42">
        <f t="shared" si="7"/>
        <v>1758436</v>
      </c>
      <c r="L42" s="52">
        <f t="shared" si="7"/>
        <v>1177615</v>
      </c>
      <c r="M42" s="52">
        <f t="shared" si="7"/>
        <v>580821</v>
      </c>
      <c r="N42" s="52">
        <f t="shared" si="7"/>
        <v>0</v>
      </c>
      <c r="O42" s="52">
        <f t="shared" si="7"/>
        <v>3264871</v>
      </c>
      <c r="P42" s="52">
        <f t="shared" si="7"/>
        <v>0</v>
      </c>
      <c r="Q42" s="52">
        <f t="shared" si="7"/>
        <v>0</v>
      </c>
      <c r="R42" s="52">
        <f t="shared" si="7"/>
        <v>0</v>
      </c>
      <c r="S42" s="42">
        <f t="shared" si="7"/>
        <v>0</v>
      </c>
      <c r="T42" s="52">
        <f t="shared" si="7"/>
        <v>0</v>
      </c>
      <c r="U42" s="52">
        <v>0</v>
      </c>
      <c r="V42" s="52">
        <v>0</v>
      </c>
      <c r="W42" s="52">
        <v>0</v>
      </c>
    </row>
    <row r="43" spans="2:23" s="27" customFormat="1" ht="14.25" customHeight="1">
      <c r="B43" s="66"/>
      <c r="C43" s="67"/>
      <c r="D43" s="72" t="s">
        <v>83</v>
      </c>
      <c r="E43" s="75"/>
      <c r="F43" s="75"/>
      <c r="G43" s="48" t="s">
        <v>40</v>
      </c>
      <c r="H43" s="76">
        <f>J43+S43</f>
        <v>32600</v>
      </c>
      <c r="I43" s="76"/>
      <c r="J43" s="51">
        <f>K43+N43+O43+P43+Q43+R43</f>
        <v>32600</v>
      </c>
      <c r="K43" s="51">
        <f>L43+M43</f>
        <v>32600</v>
      </c>
      <c r="L43" s="51" t="s">
        <v>41</v>
      </c>
      <c r="M43" s="51">
        <v>32600</v>
      </c>
      <c r="N43" s="51" t="s">
        <v>41</v>
      </c>
      <c r="O43" s="51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</row>
    <row r="44" spans="2:23" s="27" customFormat="1" ht="14.25" customHeight="1">
      <c r="B44" s="68"/>
      <c r="C44" s="69"/>
      <c r="D44" s="73"/>
      <c r="E44" s="75"/>
      <c r="F44" s="75"/>
      <c r="G44" s="48" t="s">
        <v>42</v>
      </c>
      <c r="H44" s="77">
        <f>J44+S44</f>
        <v>1555</v>
      </c>
      <c r="I44" s="77"/>
      <c r="J44" s="52">
        <f>K44</f>
        <v>1555</v>
      </c>
      <c r="K44" s="52">
        <f>L44+M44</f>
        <v>1555</v>
      </c>
      <c r="L44" s="52">
        <v>0</v>
      </c>
      <c r="M44" s="52">
        <v>1555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</row>
    <row r="45" spans="2:23" s="27" customFormat="1" ht="14.25" customHeight="1">
      <c r="B45" s="68"/>
      <c r="C45" s="69"/>
      <c r="D45" s="73"/>
      <c r="E45" s="75"/>
      <c r="F45" s="75"/>
      <c r="G45" s="48" t="s">
        <v>43</v>
      </c>
      <c r="H45" s="77">
        <f>J45+S45</f>
        <v>0</v>
      </c>
      <c r="I45" s="77"/>
      <c r="J45" s="52">
        <f>K45+N45+O45+P45+Q45+R45</f>
        <v>0</v>
      </c>
      <c r="K45" s="52">
        <f>L45+M45</f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</row>
    <row r="46" spans="2:23" s="27" customFormat="1" ht="14.25" customHeight="1">
      <c r="B46" s="70"/>
      <c r="C46" s="71"/>
      <c r="D46" s="74"/>
      <c r="E46" s="75"/>
      <c r="F46" s="75"/>
      <c r="G46" s="48" t="s">
        <v>44</v>
      </c>
      <c r="H46" s="77">
        <f>H43-H44+H45</f>
        <v>31045</v>
      </c>
      <c r="I46" s="77"/>
      <c r="J46" s="52">
        <f aca="true" t="shared" si="8" ref="J46:O46">J43-J44+J45</f>
        <v>31045</v>
      </c>
      <c r="K46" s="52">
        <f t="shared" si="8"/>
        <v>31045</v>
      </c>
      <c r="L46" s="52">
        <f t="shared" si="8"/>
        <v>0</v>
      </c>
      <c r="M46" s="52">
        <f t="shared" si="8"/>
        <v>31045</v>
      </c>
      <c r="N46" s="52">
        <f t="shared" si="8"/>
        <v>0</v>
      </c>
      <c r="O46" s="52">
        <f t="shared" si="8"/>
        <v>0</v>
      </c>
      <c r="P46" s="52">
        <v>0</v>
      </c>
      <c r="Q46" s="52">
        <v>0</v>
      </c>
      <c r="R46" s="52">
        <v>0</v>
      </c>
      <c r="S46" s="52">
        <f>S43-S44+S45</f>
        <v>0</v>
      </c>
      <c r="T46" s="52">
        <f>T43-T44+T45</f>
        <v>0</v>
      </c>
      <c r="U46" s="52">
        <v>0</v>
      </c>
      <c r="V46" s="52">
        <v>0</v>
      </c>
      <c r="W46" s="52">
        <v>0</v>
      </c>
    </row>
    <row r="47" spans="2:23" s="27" customFormat="1" ht="18.75" customHeight="1">
      <c r="B47" s="78" t="s">
        <v>45</v>
      </c>
      <c r="C47" s="78"/>
      <c r="D47" s="78"/>
      <c r="E47" s="78"/>
      <c r="F47" s="78"/>
      <c r="G47" s="48" t="s">
        <v>40</v>
      </c>
      <c r="H47" s="93">
        <f>J47+S47</f>
        <v>45818921.03</v>
      </c>
      <c r="I47" s="94"/>
      <c r="J47" s="53">
        <f>K47+N47+O47+P47+R47</f>
        <v>34862421.06</v>
      </c>
      <c r="K47" s="53">
        <f>L47+M47</f>
        <v>27949902.240000002</v>
      </c>
      <c r="L47" s="53">
        <v>16799661.18</v>
      </c>
      <c r="M47" s="53">
        <v>11150241.06</v>
      </c>
      <c r="N47" s="53">
        <v>1245071</v>
      </c>
      <c r="O47" s="53">
        <v>4171671</v>
      </c>
      <c r="P47" s="53">
        <v>262252.82</v>
      </c>
      <c r="Q47" s="53" t="s">
        <v>41</v>
      </c>
      <c r="R47" s="53">
        <v>1233524</v>
      </c>
      <c r="S47" s="53">
        <v>10956499.97</v>
      </c>
      <c r="T47" s="53">
        <v>9814294.97</v>
      </c>
      <c r="U47" s="53">
        <v>5176745.97</v>
      </c>
      <c r="V47" s="53">
        <v>0</v>
      </c>
      <c r="W47" s="53">
        <v>1142205</v>
      </c>
    </row>
    <row r="48" spans="2:23" s="27" customFormat="1" ht="16.5" customHeight="1">
      <c r="B48" s="78"/>
      <c r="C48" s="78"/>
      <c r="D48" s="78"/>
      <c r="E48" s="78"/>
      <c r="F48" s="78"/>
      <c r="G48" s="44" t="s">
        <v>42</v>
      </c>
      <c r="H48" s="87">
        <f>J48+S48</f>
        <v>110758</v>
      </c>
      <c r="I48" s="87"/>
      <c r="J48" s="53">
        <f>K48+N48+O48+P48+Q48+R48</f>
        <v>110758</v>
      </c>
      <c r="K48" s="53">
        <f>L48+M48</f>
        <v>104265</v>
      </c>
      <c r="L48" s="53">
        <v>75687</v>
      </c>
      <c r="M48" s="53">
        <v>28578</v>
      </c>
      <c r="N48" s="53">
        <v>0</v>
      </c>
      <c r="O48" s="53">
        <f>O24</f>
        <v>6493</v>
      </c>
      <c r="P48" s="53" t="s">
        <v>41</v>
      </c>
      <c r="Q48" s="53" t="s">
        <v>41</v>
      </c>
      <c r="R48" s="53" t="s">
        <v>41</v>
      </c>
      <c r="S48" s="53">
        <f>T48+V48+W48</f>
        <v>0</v>
      </c>
      <c r="T48" s="53">
        <v>0</v>
      </c>
      <c r="U48" s="53">
        <v>0</v>
      </c>
      <c r="V48" s="53" t="s">
        <v>41</v>
      </c>
      <c r="W48" s="52">
        <v>0</v>
      </c>
    </row>
    <row r="49" spans="2:23" s="27" customFormat="1" ht="15" customHeight="1">
      <c r="B49" s="78"/>
      <c r="C49" s="78"/>
      <c r="D49" s="78"/>
      <c r="E49" s="78"/>
      <c r="F49" s="78"/>
      <c r="G49" s="44" t="s">
        <v>43</v>
      </c>
      <c r="H49" s="87">
        <f>J49+S49</f>
        <v>109203</v>
      </c>
      <c r="I49" s="87"/>
      <c r="J49" s="53">
        <f>K49+O49</f>
        <v>109203</v>
      </c>
      <c r="K49" s="53">
        <v>102710</v>
      </c>
      <c r="L49" s="53">
        <v>85687</v>
      </c>
      <c r="M49" s="53">
        <v>17023</v>
      </c>
      <c r="N49" s="53" t="str">
        <f>N25</f>
        <v>0,00</v>
      </c>
      <c r="O49" s="53">
        <f>O41+O25</f>
        <v>6493</v>
      </c>
      <c r="P49" s="53">
        <v>0</v>
      </c>
      <c r="Q49" s="53" t="s">
        <v>41</v>
      </c>
      <c r="R49" s="53">
        <v>0</v>
      </c>
      <c r="S49" s="53">
        <f>T49+V49+W49</f>
        <v>0</v>
      </c>
      <c r="T49" s="53">
        <v>0</v>
      </c>
      <c r="U49" s="53">
        <v>0</v>
      </c>
      <c r="V49" s="53" t="s">
        <v>41</v>
      </c>
      <c r="W49" s="52">
        <v>0</v>
      </c>
    </row>
    <row r="50" spans="2:23" s="28" customFormat="1" ht="19.5" customHeight="1">
      <c r="B50" s="78"/>
      <c r="C50" s="78"/>
      <c r="D50" s="78"/>
      <c r="E50" s="78"/>
      <c r="F50" s="78"/>
      <c r="G50" s="45" t="s">
        <v>44</v>
      </c>
      <c r="H50" s="87">
        <f>H47-H48+H49</f>
        <v>45817366.03</v>
      </c>
      <c r="I50" s="87"/>
      <c r="J50" s="53">
        <f>J47-J48+J49</f>
        <v>34860866.06</v>
      </c>
      <c r="K50" s="53">
        <f>K47-K48+K49</f>
        <v>27948347.240000002</v>
      </c>
      <c r="L50" s="53">
        <f aca="true" t="shared" si="9" ref="L50:W50">L47-L48+L49</f>
        <v>16809661.18</v>
      </c>
      <c r="M50" s="53">
        <f t="shared" si="9"/>
        <v>11138686.06</v>
      </c>
      <c r="N50" s="53">
        <f t="shared" si="9"/>
        <v>1245071</v>
      </c>
      <c r="O50" s="53">
        <f>O47-O48+O49</f>
        <v>4171671</v>
      </c>
      <c r="P50" s="53">
        <f t="shared" si="9"/>
        <v>262252.82</v>
      </c>
      <c r="Q50" s="53">
        <f t="shared" si="9"/>
        <v>0</v>
      </c>
      <c r="R50" s="53">
        <f t="shared" si="9"/>
        <v>1233524</v>
      </c>
      <c r="S50" s="53">
        <f>S47-S48+S49</f>
        <v>10956499.97</v>
      </c>
      <c r="T50" s="53">
        <f>T47-T48+T49</f>
        <v>9814294.97</v>
      </c>
      <c r="U50" s="53">
        <f t="shared" si="9"/>
        <v>5176745.97</v>
      </c>
      <c r="V50" s="53">
        <f t="shared" si="9"/>
        <v>0</v>
      </c>
      <c r="W50" s="53">
        <f t="shared" si="9"/>
        <v>1142205</v>
      </c>
    </row>
    <row r="51" spans="1:23" s="6" customFormat="1" ht="11.25" customHeight="1">
      <c r="A51" s="5"/>
      <c r="B51" s="7"/>
      <c r="C51" s="7"/>
      <c r="D51" s="7"/>
      <c r="E51" s="7"/>
      <c r="F51" s="7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s="6" customFormat="1" ht="123.75" customHeight="1">
      <c r="A52" s="5"/>
      <c r="B52" s="88" t="s">
        <v>86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0:22" ht="24" customHeight="1">
      <c r="T53" s="90" t="s">
        <v>4</v>
      </c>
      <c r="U53" s="90"/>
      <c r="V53" s="90"/>
    </row>
    <row r="54" spans="20:22" ht="11.25" customHeight="1">
      <c r="T54" s="8"/>
      <c r="U54" s="8"/>
      <c r="V54" s="9"/>
    </row>
    <row r="55" spans="17:22" ht="19.5" customHeight="1">
      <c r="Q55" s="26"/>
      <c r="T55" s="90" t="s">
        <v>5</v>
      </c>
      <c r="U55" s="90"/>
      <c r="V55" s="90"/>
    </row>
  </sheetData>
  <sheetProtection/>
  <mergeCells count="101">
    <mergeCell ref="B35:C38"/>
    <mergeCell ref="D35:D38"/>
    <mergeCell ref="E35:F38"/>
    <mergeCell ref="H35:I35"/>
    <mergeCell ref="H36:I36"/>
    <mergeCell ref="H37:I37"/>
    <mergeCell ref="H38:I38"/>
    <mergeCell ref="B27:C30"/>
    <mergeCell ref="D27:D30"/>
    <mergeCell ref="E27:F30"/>
    <mergeCell ref="H27:I27"/>
    <mergeCell ref="H28:I28"/>
    <mergeCell ref="H29:I29"/>
    <mergeCell ref="H30:I30"/>
    <mergeCell ref="B19:C22"/>
    <mergeCell ref="D19:D22"/>
    <mergeCell ref="E19:F22"/>
    <mergeCell ref="H19:I19"/>
    <mergeCell ref="H20:I20"/>
    <mergeCell ref="H21:I21"/>
    <mergeCell ref="H22:I22"/>
    <mergeCell ref="X39:X41"/>
    <mergeCell ref="H40:I40"/>
    <mergeCell ref="H41:I41"/>
    <mergeCell ref="H42:I42"/>
    <mergeCell ref="B43:C46"/>
    <mergeCell ref="D43:D46"/>
    <mergeCell ref="E43:F46"/>
    <mergeCell ref="H43:I43"/>
    <mergeCell ref="H44:I44"/>
    <mergeCell ref="H45:I45"/>
    <mergeCell ref="T53:V53"/>
    <mergeCell ref="T55:V55"/>
    <mergeCell ref="B39:C42"/>
    <mergeCell ref="D39:D42"/>
    <mergeCell ref="E39:F42"/>
    <mergeCell ref="H39:I39"/>
    <mergeCell ref="H46:I46"/>
    <mergeCell ref="B47:F50"/>
    <mergeCell ref="H47:I47"/>
    <mergeCell ref="H48:I48"/>
    <mergeCell ref="H49:I49"/>
    <mergeCell ref="H50:I50"/>
    <mergeCell ref="B52:W52"/>
    <mergeCell ref="B31:C34"/>
    <mergeCell ref="H31:I31"/>
    <mergeCell ref="H32:I32"/>
    <mergeCell ref="H33:I33"/>
    <mergeCell ref="H34:I34"/>
    <mergeCell ref="E31:F34"/>
    <mergeCell ref="D31:D34"/>
    <mergeCell ref="B23:C26"/>
    <mergeCell ref="D23:D26"/>
    <mergeCell ref="E23:F26"/>
    <mergeCell ref="H23:I23"/>
    <mergeCell ref="X23:X25"/>
    <mergeCell ref="H24:I24"/>
    <mergeCell ref="H25:I25"/>
    <mergeCell ref="H26:I26"/>
    <mergeCell ref="O7:O9"/>
    <mergeCell ref="P7:P9"/>
    <mergeCell ref="Q7:Q9"/>
    <mergeCell ref="R7:R9"/>
    <mergeCell ref="U8:U9"/>
    <mergeCell ref="B10:C10"/>
    <mergeCell ref="E10:G10"/>
    <mergeCell ref="H10:I10"/>
    <mergeCell ref="K5:R6"/>
    <mergeCell ref="S5:S9"/>
    <mergeCell ref="T5:W5"/>
    <mergeCell ref="T6:T9"/>
    <mergeCell ref="U6:U7"/>
    <mergeCell ref="V6:V9"/>
    <mergeCell ref="W6:W9"/>
    <mergeCell ref="K7:K9"/>
    <mergeCell ref="L7:M8"/>
    <mergeCell ref="N7:N9"/>
    <mergeCell ref="A1:W1"/>
    <mergeCell ref="B2:W2"/>
    <mergeCell ref="A3:B3"/>
    <mergeCell ref="C3:W3"/>
    <mergeCell ref="B4:C9"/>
    <mergeCell ref="D4:D9"/>
    <mergeCell ref="E4:G9"/>
    <mergeCell ref="H4:I9"/>
    <mergeCell ref="J4:W4"/>
    <mergeCell ref="J5:J9"/>
    <mergeCell ref="B11:C14"/>
    <mergeCell ref="D11:D14"/>
    <mergeCell ref="E11:F14"/>
    <mergeCell ref="H11:I11"/>
    <mergeCell ref="H12:I12"/>
    <mergeCell ref="H13:I13"/>
    <mergeCell ref="H14:I14"/>
    <mergeCell ref="B15:C18"/>
    <mergeCell ref="D15:D18"/>
    <mergeCell ref="E15:F18"/>
    <mergeCell ref="H15:I15"/>
    <mergeCell ref="H16:I16"/>
    <mergeCell ref="H17:I17"/>
    <mergeCell ref="H18:I18"/>
  </mergeCells>
  <printOptions/>
  <pageMargins left="0.15748031496062992" right="0.15748031496062992" top="0.71" bottom="0.42" header="0.56" footer="0.15748031496062992"/>
  <pageSetup horizontalDpi="600" verticalDpi="600" orientation="landscape" paperSize="9" scale="75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2012-10-03T07:57:03Z</cp:lastPrinted>
  <dcterms:created xsi:type="dcterms:W3CDTF">2009-10-15T10:17:39Z</dcterms:created>
  <dcterms:modified xsi:type="dcterms:W3CDTF">2012-12-11T08:10:16Z</dcterms:modified>
  <cp:category/>
  <cp:version/>
  <cp:contentType/>
  <cp:contentStatus/>
</cp:coreProperties>
</file>