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" sheetId="1" r:id="rId1"/>
  </sheets>
  <definedNames>
    <definedName name="_xlnm.Print_Area" localSheetId="0">'zal'!$A$1:$W$40</definedName>
  </definedNames>
  <calcPr fullCalcOnLoad="1"/>
</workbook>
</file>

<file path=xl/sharedStrings.xml><?xml version="1.0" encoding="utf-8"?>
<sst xmlns="http://schemas.openxmlformats.org/spreadsheetml/2006/main" count="92" uniqueCount="63">
  <si>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</si>
  <si>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</si>
  <si>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</si>
  <si>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</si>
  <si>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</si>
  <si>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</si>
  <si>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</si>
  <si>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</si>
  <si>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</si>
  <si>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</si>
  <si>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</si>
  <si>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</si>
  <si>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</si>
  <si>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</si>
  <si>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</si>
  <si>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</si>
  <si>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</si>
  <si>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</si>
  <si>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</si>
  <si>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</si>
  <si>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</si>
  <si>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</si>
  <si>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</si>
  <si>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</si>
  <si>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</si>
  <si>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</si>
  <si>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</si>
  <si>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</si>
  <si>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</si>
  <si>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</si>
  <si>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</si>
  <si>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</si>
  <si>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</si>
  <si>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</si>
  <si>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</si>
  <si>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</si>
  <si>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</si>
  <si>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</si>
  <si>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</si>
  <si>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</si>
  <si>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</si>
  <si>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</si>
  <si>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</si>
  <si>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</si>
  <si>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</si>
  <si>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</si>
  <si>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</si>
  <si>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</si>
  <si>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Treść</t>
  </si>
  <si>
    <t xml:space="preserve">W planie wydatków   Gminy  wprowadza się następujące zmiany: 
 </t>
  </si>
  <si>
    <t>Zał do Zarządzenia Nr  66/2011 Rady Gminy Jaktorów</t>
  </si>
  <si>
    <t>z dnia  26 września 2011r  zmieniającej uchwałę budżetową na rok 2011</t>
  </si>
  <si>
    <t>80104</t>
  </si>
  <si>
    <t>Przedszkola</t>
  </si>
  <si>
    <t>80110</t>
  </si>
  <si>
    <t>Gimnazja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</si>
  <si>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</si>
  <si>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</si>
  <si>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</si>
  <si>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</si>
  <si>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</si>
  <si>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</si>
  <si>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r>
      <t>dział  801 - Oświata i wychowanie</t>
    </r>
    <r>
      <rPr>
        <sz val="10"/>
        <rFont val="Arial CE"/>
        <family val="0"/>
      </rPr>
      <t xml:space="preserve"> :
      1) zgodnie z pismem Nr Z.SZ.30/302/9/2011 Dyrektora Zespołu Szkolno-Przedszkolnego w Jaktorowie zmniejsza się oraz zwiększa wydatki o kwotę 37.745 zł  z przeznaczeniem na zakup pomocy naukowych, żywności dla przedszkola oraz wypłatę wynagrodzeń.
      2) Na wniosek Nr ZSP.SP.302.9.2011 Dyrektora Zespołu Szkół Publicznych w Międzyborowie przeniesiono środki w kwocie 7.700 zł z przeznaczeniem na wypłatę wynagrodzeń bezosobowych.
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</si>
</sst>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49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3" fillId="0" borderId="0" xfId="0" applyNumberFormat="1" applyFont="1" applyFill="1" applyBorder="1" applyAlignment="1">
      <alignment horizontal="right" vertical="center" wrapText="1"/>
    </xf>
    <xf numFmtId="49" fontId="26" fillId="0" borderId="10" xfId="0" applyFont="1" applyFill="1" applyBorder="1" applyAlignment="1">
      <alignment horizontal="left" vertical="center" wrapText="1"/>
    </xf>
    <xf numFmtId="49" fontId="23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2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9" fontId="26" fillId="0" borderId="11" xfId="0" applyFont="1" applyFill="1" applyBorder="1" applyAlignment="1">
      <alignment horizontal="center" vertical="center" wrapText="1"/>
    </xf>
    <xf numFmtId="49" fontId="26" fillId="0" borderId="12" xfId="0" applyFont="1" applyFill="1" applyBorder="1" applyAlignment="1">
      <alignment horizontal="center" vertical="center" wrapText="1"/>
    </xf>
    <xf numFmtId="49" fontId="26" fillId="0" borderId="13" xfId="0" applyFont="1" applyFill="1" applyBorder="1" applyAlignment="1">
      <alignment horizontal="center" vertical="center" wrapText="1"/>
    </xf>
    <xf numFmtId="49" fontId="26" fillId="0" borderId="14" xfId="0" applyFont="1" applyFill="1" applyBorder="1" applyAlignment="1">
      <alignment horizontal="center" vertical="center" wrapText="1"/>
    </xf>
    <xf numFmtId="49" fontId="26" fillId="0" borderId="15" xfId="0" applyFont="1" applyFill="1" applyBorder="1" applyAlignment="1">
      <alignment horizontal="center" vertical="center" wrapText="1"/>
    </xf>
    <xf numFmtId="49" fontId="26" fillId="0" borderId="16" xfId="0" applyFont="1" applyFill="1" applyBorder="1" applyAlignment="1">
      <alignment horizontal="center" vertical="center" wrapText="1"/>
    </xf>
    <xf numFmtId="49" fontId="26" fillId="0" borderId="17" xfId="0" applyFont="1" applyFill="1" applyBorder="1" applyAlignment="1">
      <alignment horizontal="center" vertical="center" wrapText="1"/>
    </xf>
    <xf numFmtId="49" fontId="26" fillId="0" borderId="18" xfId="0" applyFont="1" applyFill="1" applyBorder="1" applyAlignment="1">
      <alignment horizontal="center" vertical="center" wrapText="1"/>
    </xf>
    <xf numFmtId="49" fontId="26" fillId="0" borderId="19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left" vertical="center" wrapText="1"/>
    </xf>
    <xf numFmtId="49" fontId="22" fillId="0" borderId="10" xfId="0" applyFont="1" applyFill="1" applyBorder="1" applyAlignment="1">
      <alignment horizontal="center" vertical="center" wrapText="1"/>
    </xf>
    <xf numFmtId="49" fontId="22" fillId="0" borderId="10" xfId="0" applyFont="1" applyFill="1" applyBorder="1" applyAlignment="1">
      <alignment horizontal="left" vertical="center" wrapText="1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5" fillId="0" borderId="0" xfId="0" applyFont="1" applyFill="1" applyBorder="1" applyAlignment="1">
      <alignment horizontal="left" vertical="center" wrapText="1"/>
    </xf>
    <xf numFmtId="49" fontId="25" fillId="0" borderId="0" xfId="0" applyFont="1" applyFill="1" applyBorder="1" applyAlignment="1">
      <alignment horizontal="left" vertical="center" wrapText="1"/>
    </xf>
    <xf numFmtId="49" fontId="25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" fontId="26" fillId="0" borderId="20" xfId="0" applyNumberFormat="1" applyFont="1" applyFill="1" applyBorder="1" applyAlignment="1">
      <alignment horizontal="right" vertical="center" wrapText="1"/>
    </xf>
    <xf numFmtId="4" fontId="26" fillId="0" borderId="2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125" zoomScaleNormal="125" workbookViewId="0" topLeftCell="B13">
      <selection activeCell="B37" sqref="B37:W37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5.00390625" style="4" customWidth="1"/>
    <col min="5" max="5" width="5.28125" style="4" customWidth="1"/>
    <col min="6" max="6" width="8.140625" style="4" customWidth="1"/>
    <col min="7" max="7" width="8.8515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7109375" style="4" bestFit="1" customWidth="1"/>
    <col min="13" max="13" width="9.0039062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20" width="9.57421875" style="4" customWidth="1"/>
    <col min="21" max="21" width="9.28125" style="4" customWidth="1"/>
    <col min="22" max="22" width="8.421875" style="4" customWidth="1"/>
    <col min="23" max="23" width="7.8515625" style="4" customWidth="1"/>
    <col min="24" max="16384" width="9.140625" style="4" customWidth="1"/>
  </cols>
  <sheetData>
    <row r="1" spans="1:23" s="2" customFormat="1" ht="1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23" s="3" customFormat="1" ht="13.5" customHeight="1">
      <c r="B2" s="44" t="s">
        <v>51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" customHeight="1">
      <c r="A3" s="45"/>
      <c r="B3" s="46"/>
      <c r="C3" s="47"/>
      <c r="D3" s="48"/>
      <c r="E3" s="49"/>
      <c r="F3" s="47"/>
      <c r="G3" s="48"/>
      <c r="H3" s="49"/>
      <c r="I3" s="50" t="s">
        <v>6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8.25" customHeight="1">
      <c r="A4" s="5"/>
      <c r="B4" s="40" t="s">
        <v>0</v>
      </c>
      <c r="C4" s="40"/>
      <c r="D4" s="41" t="s">
        <v>3</v>
      </c>
      <c r="E4" s="41" t="s">
        <v>48</v>
      </c>
      <c r="F4" s="41"/>
      <c r="G4" s="41"/>
      <c r="H4" s="40" t="s">
        <v>7</v>
      </c>
      <c r="I4" s="42"/>
      <c r="J4" s="41" t="s">
        <v>8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8.25" customHeight="1">
      <c r="A5" s="5"/>
      <c r="B5" s="40"/>
      <c r="C5" s="40"/>
      <c r="D5" s="41"/>
      <c r="E5" s="41"/>
      <c r="F5" s="41"/>
      <c r="G5" s="41"/>
      <c r="H5" s="42"/>
      <c r="I5" s="42"/>
      <c r="J5" s="40" t="s">
        <v>9</v>
      </c>
      <c r="K5" s="40" t="s">
        <v>10</v>
      </c>
      <c r="L5" s="40"/>
      <c r="M5" s="40"/>
      <c r="N5" s="40"/>
      <c r="O5" s="40"/>
      <c r="P5" s="40"/>
      <c r="Q5" s="40"/>
      <c r="R5" s="40"/>
      <c r="S5" s="40" t="s">
        <v>11</v>
      </c>
      <c r="T5" s="41" t="s">
        <v>10</v>
      </c>
      <c r="U5" s="41"/>
      <c r="V5" s="41"/>
      <c r="W5" s="41"/>
    </row>
    <row r="6" spans="1:23" ht="3" customHeight="1">
      <c r="A6" s="5"/>
      <c r="B6" s="40"/>
      <c r="C6" s="40"/>
      <c r="D6" s="41"/>
      <c r="E6" s="41"/>
      <c r="F6" s="41"/>
      <c r="G6" s="41"/>
      <c r="H6" s="42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 t="s">
        <v>12</v>
      </c>
      <c r="U6" s="40" t="s">
        <v>2</v>
      </c>
      <c r="V6" s="40" t="s">
        <v>13</v>
      </c>
      <c r="W6" s="41" t="s">
        <v>1</v>
      </c>
    </row>
    <row r="7" spans="1:23" ht="5.25" customHeight="1">
      <c r="A7" s="5"/>
      <c r="B7" s="40"/>
      <c r="C7" s="40"/>
      <c r="D7" s="41"/>
      <c r="E7" s="41"/>
      <c r="F7" s="41"/>
      <c r="G7" s="41"/>
      <c r="H7" s="42"/>
      <c r="I7" s="42"/>
      <c r="J7" s="40"/>
      <c r="K7" s="40" t="s">
        <v>14</v>
      </c>
      <c r="L7" s="40" t="s">
        <v>10</v>
      </c>
      <c r="M7" s="40"/>
      <c r="N7" s="40" t="s">
        <v>15</v>
      </c>
      <c r="O7" s="40" t="s">
        <v>16</v>
      </c>
      <c r="P7" s="40" t="s">
        <v>17</v>
      </c>
      <c r="Q7" s="40" t="s">
        <v>18</v>
      </c>
      <c r="R7" s="40" t="s">
        <v>19</v>
      </c>
      <c r="S7" s="40"/>
      <c r="T7" s="40"/>
      <c r="U7" s="40"/>
      <c r="V7" s="40"/>
      <c r="W7" s="41"/>
    </row>
    <row r="8" spans="1:23" ht="11.25" customHeight="1">
      <c r="A8" s="5"/>
      <c r="B8" s="40"/>
      <c r="C8" s="40"/>
      <c r="D8" s="41"/>
      <c r="E8" s="41"/>
      <c r="F8" s="41"/>
      <c r="G8" s="41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 t="s">
        <v>20</v>
      </c>
      <c r="V8" s="40"/>
      <c r="W8" s="41"/>
    </row>
    <row r="9" spans="1:23" ht="87" customHeight="1">
      <c r="A9" s="5"/>
      <c r="B9" s="40"/>
      <c r="C9" s="40"/>
      <c r="D9" s="41"/>
      <c r="E9" s="41"/>
      <c r="F9" s="41"/>
      <c r="G9" s="41"/>
      <c r="H9" s="42"/>
      <c r="I9" s="42"/>
      <c r="J9" s="40"/>
      <c r="K9" s="40"/>
      <c r="L9" s="6" t="s">
        <v>21</v>
      </c>
      <c r="M9" s="6" t="s">
        <v>22</v>
      </c>
      <c r="N9" s="40"/>
      <c r="O9" s="40"/>
      <c r="P9" s="40"/>
      <c r="Q9" s="40"/>
      <c r="R9" s="40"/>
      <c r="S9" s="40"/>
      <c r="T9" s="40"/>
      <c r="U9" s="40"/>
      <c r="V9" s="40"/>
      <c r="W9" s="41"/>
    </row>
    <row r="10" spans="1:23" ht="9" customHeight="1">
      <c r="A10" s="5"/>
      <c r="B10" s="40" t="s">
        <v>23</v>
      </c>
      <c r="C10" s="40"/>
      <c r="D10" s="7" t="s">
        <v>24</v>
      </c>
      <c r="E10" s="41" t="s">
        <v>25</v>
      </c>
      <c r="F10" s="41"/>
      <c r="G10" s="41"/>
      <c r="H10" s="40" t="s">
        <v>26</v>
      </c>
      <c r="I10" s="42"/>
      <c r="J10" s="6" t="s">
        <v>27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6" t="s">
        <v>34</v>
      </c>
      <c r="R10" s="6" t="s">
        <v>35</v>
      </c>
      <c r="S10" s="6" t="s">
        <v>36</v>
      </c>
      <c r="T10" s="6" t="s">
        <v>37</v>
      </c>
      <c r="U10" s="6" t="s">
        <v>38</v>
      </c>
      <c r="V10" s="6" t="s">
        <v>39</v>
      </c>
      <c r="W10" s="8">
        <v>19</v>
      </c>
    </row>
    <row r="11" spans="1:23" ht="14.25" customHeight="1">
      <c r="A11" s="5"/>
      <c r="B11" s="38" t="s">
        <v>56</v>
      </c>
      <c r="C11" s="38"/>
      <c r="D11" s="25"/>
      <c r="E11" s="39" t="s">
        <v>57</v>
      </c>
      <c r="F11" s="39"/>
      <c r="G11" s="9" t="s">
        <v>40</v>
      </c>
      <c r="H11" s="27">
        <f>J11+S11</f>
        <v>20308541.92</v>
      </c>
      <c r="I11" s="27"/>
      <c r="J11" s="10">
        <f>K11+N11+O11+P11+Q11+R11</f>
        <v>12749726</v>
      </c>
      <c r="K11" s="10">
        <f>L11+M11</f>
        <v>11827744</v>
      </c>
      <c r="L11" s="10">
        <v>9936217</v>
      </c>
      <c r="M11" s="10">
        <v>1891527</v>
      </c>
      <c r="N11" s="10">
        <v>328580</v>
      </c>
      <c r="O11" s="10">
        <v>593402</v>
      </c>
      <c r="P11" s="10">
        <v>0</v>
      </c>
      <c r="Q11" s="10">
        <v>0</v>
      </c>
      <c r="R11" s="10">
        <v>0</v>
      </c>
      <c r="S11" s="10">
        <f>T11+W11</f>
        <v>7558815.92</v>
      </c>
      <c r="T11" s="10">
        <v>7558815.92</v>
      </c>
      <c r="U11" s="10">
        <v>7507448.92</v>
      </c>
      <c r="V11" s="10">
        <v>0</v>
      </c>
      <c r="W11" s="10">
        <v>0</v>
      </c>
    </row>
    <row r="12" spans="1:23" ht="13.5" customHeight="1">
      <c r="A12" s="5"/>
      <c r="B12" s="38"/>
      <c r="C12" s="38"/>
      <c r="D12" s="25"/>
      <c r="E12" s="39"/>
      <c r="F12" s="39"/>
      <c r="G12" s="9" t="s">
        <v>42</v>
      </c>
      <c r="H12" s="27">
        <f>H16+H20+H24+H28</f>
        <v>45445</v>
      </c>
      <c r="I12" s="27"/>
      <c r="J12" s="10">
        <f>K12+N12+O12</f>
        <v>45445</v>
      </c>
      <c r="K12" s="10">
        <f>L12+M12</f>
        <v>45445</v>
      </c>
      <c r="L12" s="10">
        <f>L16+L20+L24+L28</f>
        <v>37745</v>
      </c>
      <c r="M12" s="10">
        <f>M16+M20+M24+M28</f>
        <v>7700</v>
      </c>
      <c r="N12" s="10">
        <v>0</v>
      </c>
      <c r="O12" s="10">
        <f>O16+O20+O24+O28</f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2.75" customHeight="1">
      <c r="A13" s="5"/>
      <c r="B13" s="38"/>
      <c r="C13" s="38"/>
      <c r="D13" s="25"/>
      <c r="E13" s="39"/>
      <c r="F13" s="39"/>
      <c r="G13" s="9" t="s">
        <v>43</v>
      </c>
      <c r="H13" s="27">
        <f>J13+S13</f>
        <v>45445</v>
      </c>
      <c r="I13" s="27"/>
      <c r="J13" s="10">
        <f>K13+N13+O13+P13+Q13+R13</f>
        <v>45445</v>
      </c>
      <c r="K13" s="10">
        <f>L13+M13</f>
        <v>43718</v>
      </c>
      <c r="L13" s="10">
        <f>L17+L21+L25+L29</f>
        <v>24718</v>
      </c>
      <c r="M13" s="10">
        <f>M17+M21+M25+M29</f>
        <v>19000</v>
      </c>
      <c r="N13" s="10">
        <v>0</v>
      </c>
      <c r="O13" s="10">
        <f>O17+O21+O25+O29</f>
        <v>1727</v>
      </c>
      <c r="P13" s="10">
        <v>0</v>
      </c>
      <c r="Q13" s="10">
        <v>0</v>
      </c>
      <c r="R13" s="10">
        <v>0</v>
      </c>
      <c r="S13" s="10">
        <f>T13</f>
        <v>0</v>
      </c>
      <c r="T13" s="10">
        <f>T21</f>
        <v>0</v>
      </c>
      <c r="U13" s="10">
        <v>0</v>
      </c>
      <c r="V13" s="10">
        <v>0</v>
      </c>
      <c r="W13" s="10">
        <v>0</v>
      </c>
    </row>
    <row r="14" spans="1:23" ht="13.5" customHeight="1">
      <c r="A14" s="5"/>
      <c r="B14" s="38"/>
      <c r="C14" s="38"/>
      <c r="D14" s="25"/>
      <c r="E14" s="39"/>
      <c r="F14" s="39"/>
      <c r="G14" s="9" t="s">
        <v>44</v>
      </c>
      <c r="H14" s="27">
        <f>H11-H12+H13</f>
        <v>20308541.92</v>
      </c>
      <c r="I14" s="27"/>
      <c r="J14" s="10">
        <f aca="true" t="shared" si="0" ref="J14:O14">J11-J12+J13</f>
        <v>12749726</v>
      </c>
      <c r="K14" s="10">
        <f t="shared" si="0"/>
        <v>11826017</v>
      </c>
      <c r="L14" s="10">
        <f t="shared" si="0"/>
        <v>9923190</v>
      </c>
      <c r="M14" s="10">
        <f>M11-M12+M13</f>
        <v>1902827</v>
      </c>
      <c r="N14" s="19">
        <f t="shared" si="0"/>
        <v>328580</v>
      </c>
      <c r="O14" s="10">
        <f t="shared" si="0"/>
        <v>595129</v>
      </c>
      <c r="P14" s="10">
        <v>0</v>
      </c>
      <c r="Q14" s="10">
        <v>0</v>
      </c>
      <c r="R14" s="10">
        <v>0</v>
      </c>
      <c r="S14" s="10">
        <f>S11-S12+S13</f>
        <v>7558815.92</v>
      </c>
      <c r="T14" s="10">
        <f>T11-T12+T13</f>
        <v>7558815.92</v>
      </c>
      <c r="U14" s="10">
        <f>U11-U12+U13</f>
        <v>7507448.92</v>
      </c>
      <c r="V14" s="10">
        <v>0</v>
      </c>
      <c r="W14" s="10">
        <v>0</v>
      </c>
    </row>
    <row r="15" spans="1:23" ht="15" customHeight="1">
      <c r="A15" s="5"/>
      <c r="B15" s="28"/>
      <c r="C15" s="29"/>
      <c r="D15" s="34" t="s">
        <v>58</v>
      </c>
      <c r="E15" s="37" t="s">
        <v>59</v>
      </c>
      <c r="F15" s="37"/>
      <c r="G15" s="9" t="s">
        <v>40</v>
      </c>
      <c r="H15" s="27">
        <f>J15+S15</f>
        <v>6243733</v>
      </c>
      <c r="I15" s="27"/>
      <c r="J15" s="10">
        <f>K15+N15+O15+P15+Q15+R15</f>
        <v>6239132</v>
      </c>
      <c r="K15" s="10">
        <f>L15+M15</f>
        <v>5935954</v>
      </c>
      <c r="L15" s="10">
        <v>5153000</v>
      </c>
      <c r="M15" s="10">
        <v>782954</v>
      </c>
      <c r="N15" s="10">
        <v>0</v>
      </c>
      <c r="O15" s="10">
        <v>303178</v>
      </c>
      <c r="P15" s="10">
        <v>0</v>
      </c>
      <c r="Q15" s="10">
        <v>0</v>
      </c>
      <c r="R15" s="10">
        <v>0</v>
      </c>
      <c r="S15" s="10">
        <v>4601</v>
      </c>
      <c r="T15" s="10">
        <v>4601</v>
      </c>
      <c r="U15" s="10">
        <v>0</v>
      </c>
      <c r="V15" s="10">
        <v>0</v>
      </c>
      <c r="W15" s="10">
        <v>0</v>
      </c>
    </row>
    <row r="16" spans="1:23" ht="12" customHeight="1">
      <c r="A16" s="5"/>
      <c r="B16" s="30"/>
      <c r="C16" s="31"/>
      <c r="D16" s="35"/>
      <c r="E16" s="37"/>
      <c r="F16" s="37"/>
      <c r="G16" s="9" t="s">
        <v>42</v>
      </c>
      <c r="H16" s="51">
        <v>0</v>
      </c>
      <c r="I16" s="52"/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3.5" customHeight="1">
      <c r="A17" s="5"/>
      <c r="B17" s="30"/>
      <c r="C17" s="31"/>
      <c r="D17" s="35"/>
      <c r="E17" s="37"/>
      <c r="F17" s="37"/>
      <c r="G17" s="9" t="s">
        <v>43</v>
      </c>
      <c r="H17" s="27">
        <f>J17+S17</f>
        <v>8000</v>
      </c>
      <c r="I17" s="27"/>
      <c r="J17" s="10">
        <f>K17+N17+O17+P17+Q17+R17</f>
        <v>8000</v>
      </c>
      <c r="K17" s="10">
        <f>L17+M17</f>
        <v>8000</v>
      </c>
      <c r="L17" s="10">
        <v>0</v>
      </c>
      <c r="M17" s="10">
        <v>8000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f>T17</f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3.5" customHeight="1">
      <c r="A18" s="5"/>
      <c r="B18" s="32"/>
      <c r="C18" s="33"/>
      <c r="D18" s="36"/>
      <c r="E18" s="37"/>
      <c r="F18" s="37"/>
      <c r="G18" s="9" t="s">
        <v>44</v>
      </c>
      <c r="H18" s="27">
        <f>H15-H16+H17</f>
        <v>6251733</v>
      </c>
      <c r="I18" s="27"/>
      <c r="J18" s="10">
        <f aca="true" t="shared" si="1" ref="J18:O18">J15-J16+J17</f>
        <v>6247132</v>
      </c>
      <c r="K18" s="10">
        <f t="shared" si="1"/>
        <v>5943954</v>
      </c>
      <c r="L18" s="10">
        <f t="shared" si="1"/>
        <v>5153000</v>
      </c>
      <c r="M18" s="10">
        <f t="shared" si="1"/>
        <v>790954</v>
      </c>
      <c r="N18" s="10">
        <f t="shared" si="1"/>
        <v>0</v>
      </c>
      <c r="O18" s="10">
        <f t="shared" si="1"/>
        <v>303178</v>
      </c>
      <c r="P18" s="10">
        <v>0</v>
      </c>
      <c r="Q18" s="10">
        <v>0</v>
      </c>
      <c r="R18" s="10">
        <v>0</v>
      </c>
      <c r="S18" s="10">
        <f>S15-S16+S17</f>
        <v>4601</v>
      </c>
      <c r="T18" s="10">
        <f>T15-T16+T17</f>
        <v>4601</v>
      </c>
      <c r="U18" s="10">
        <v>0</v>
      </c>
      <c r="V18" s="10">
        <v>0</v>
      </c>
      <c r="W18" s="10">
        <v>0</v>
      </c>
    </row>
    <row r="19" spans="1:23" ht="13.5" customHeight="1">
      <c r="A19" s="5"/>
      <c r="B19" s="28"/>
      <c r="C19" s="29"/>
      <c r="D19" s="34" t="s">
        <v>60</v>
      </c>
      <c r="E19" s="37" t="s">
        <v>61</v>
      </c>
      <c r="F19" s="37"/>
      <c r="G19" s="9" t="s">
        <v>40</v>
      </c>
      <c r="H19" s="27">
        <f>J19+S19</f>
        <v>433283</v>
      </c>
      <c r="I19" s="27"/>
      <c r="J19" s="10">
        <f>K19+N19+O19+P19+Q19+R19</f>
        <v>433283</v>
      </c>
      <c r="K19" s="10">
        <f>L19+M19</f>
        <v>407765</v>
      </c>
      <c r="L19" s="10">
        <v>379172</v>
      </c>
      <c r="M19" s="10">
        <v>28593</v>
      </c>
      <c r="N19" s="10">
        <v>0</v>
      </c>
      <c r="O19" s="10">
        <v>25518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3" ht="13.5" customHeight="1">
      <c r="A20" s="5"/>
      <c r="B20" s="30"/>
      <c r="C20" s="31"/>
      <c r="D20" s="35"/>
      <c r="E20" s="37"/>
      <c r="F20" s="37"/>
      <c r="G20" s="9" t="s">
        <v>42</v>
      </c>
      <c r="H20" s="27">
        <f>J20+S20</f>
        <v>0</v>
      </c>
      <c r="I20" s="27"/>
      <c r="J20" s="10">
        <f>K20</f>
        <v>0</v>
      </c>
      <c r="K20" s="10">
        <f>L20+M20</f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</row>
    <row r="21" spans="1:23" ht="13.5" customHeight="1">
      <c r="A21" s="5"/>
      <c r="B21" s="30"/>
      <c r="C21" s="31"/>
      <c r="D21" s="35"/>
      <c r="E21" s="37"/>
      <c r="F21" s="37"/>
      <c r="G21" s="9" t="s">
        <v>43</v>
      </c>
      <c r="H21" s="27">
        <f>J21+S21</f>
        <v>18745</v>
      </c>
      <c r="I21" s="27"/>
      <c r="J21" s="10">
        <f>K21+N21+O21+P21+Q21+R21</f>
        <v>18745</v>
      </c>
      <c r="K21" s="10">
        <f>L21+M21</f>
        <v>17018</v>
      </c>
      <c r="L21" s="10">
        <v>17018</v>
      </c>
      <c r="M21" s="10">
        <v>0</v>
      </c>
      <c r="N21" s="10">
        <v>0</v>
      </c>
      <c r="O21" s="10">
        <v>1727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</row>
    <row r="22" spans="1:23" ht="13.5" customHeight="1">
      <c r="A22" s="5"/>
      <c r="B22" s="32"/>
      <c r="C22" s="33"/>
      <c r="D22" s="36"/>
      <c r="E22" s="37"/>
      <c r="F22" s="37"/>
      <c r="G22" s="9" t="s">
        <v>44</v>
      </c>
      <c r="H22" s="27">
        <f>H19-H20+H21</f>
        <v>452028</v>
      </c>
      <c r="I22" s="27"/>
      <c r="J22" s="10">
        <f aca="true" t="shared" si="2" ref="J22:O22">J19-J20+J21</f>
        <v>452028</v>
      </c>
      <c r="K22" s="10">
        <f t="shared" si="2"/>
        <v>424783</v>
      </c>
      <c r="L22" s="10">
        <f t="shared" si="2"/>
        <v>396190</v>
      </c>
      <c r="M22" s="10">
        <f t="shared" si="2"/>
        <v>28593</v>
      </c>
      <c r="N22" s="10">
        <f t="shared" si="2"/>
        <v>0</v>
      </c>
      <c r="O22" s="10">
        <f t="shared" si="2"/>
        <v>27245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1:23" ht="14.25" customHeight="1">
      <c r="A23" s="5"/>
      <c r="B23" s="28"/>
      <c r="C23" s="29"/>
      <c r="D23" s="34" t="s">
        <v>52</v>
      </c>
      <c r="E23" s="37" t="s">
        <v>53</v>
      </c>
      <c r="F23" s="37"/>
      <c r="G23" s="9" t="s">
        <v>40</v>
      </c>
      <c r="H23" s="27">
        <f>J23</f>
        <v>1256167</v>
      </c>
      <c r="I23" s="27"/>
      <c r="J23" s="10">
        <f>K23+N23+O23+P23+Q23+R23</f>
        <v>1256167</v>
      </c>
      <c r="K23" s="10">
        <f>L23+M23</f>
        <v>896683</v>
      </c>
      <c r="L23" s="10">
        <v>690904</v>
      </c>
      <c r="M23" s="10">
        <v>205779</v>
      </c>
      <c r="N23" s="10">
        <v>328580</v>
      </c>
      <c r="O23" s="10">
        <v>30904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1:23" ht="13.5" customHeight="1">
      <c r="A24" s="5"/>
      <c r="B24" s="30"/>
      <c r="C24" s="31"/>
      <c r="D24" s="35"/>
      <c r="E24" s="37"/>
      <c r="F24" s="37"/>
      <c r="G24" s="9" t="s">
        <v>42</v>
      </c>
      <c r="H24" s="27">
        <f>J24+S24</f>
        <v>3000</v>
      </c>
      <c r="I24" s="27"/>
      <c r="J24" s="10">
        <f>K24</f>
        <v>3000</v>
      </c>
      <c r="K24" s="10">
        <f>L24+M24</f>
        <v>3000</v>
      </c>
      <c r="L24" s="10">
        <v>3000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1:23" ht="12.75" customHeight="1">
      <c r="A25" s="5"/>
      <c r="B25" s="30"/>
      <c r="C25" s="31"/>
      <c r="D25" s="35"/>
      <c r="E25" s="37"/>
      <c r="F25" s="37"/>
      <c r="G25" s="9" t="s">
        <v>43</v>
      </c>
      <c r="H25" s="27">
        <f>J25+S25</f>
        <v>3000</v>
      </c>
      <c r="I25" s="27"/>
      <c r="J25" s="10">
        <f>K25+N25+O25+P25+Q25+R25</f>
        <v>3000</v>
      </c>
      <c r="K25" s="10">
        <f>L25+M25</f>
        <v>3000</v>
      </c>
      <c r="L25" s="10">
        <v>0</v>
      </c>
      <c r="M25" s="10">
        <v>3000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  <row r="26" spans="1:23" ht="14.25" customHeight="1">
      <c r="A26" s="5"/>
      <c r="B26" s="32"/>
      <c r="C26" s="33"/>
      <c r="D26" s="36"/>
      <c r="E26" s="37"/>
      <c r="F26" s="37"/>
      <c r="G26" s="9" t="s">
        <v>44</v>
      </c>
      <c r="H26" s="27">
        <f>H23-H24+H25</f>
        <v>1256167</v>
      </c>
      <c r="I26" s="27"/>
      <c r="J26" s="10">
        <f aca="true" t="shared" si="3" ref="J26:O26">J23-J24+J25</f>
        <v>1256167</v>
      </c>
      <c r="K26" s="10">
        <f t="shared" si="3"/>
        <v>896683</v>
      </c>
      <c r="L26" s="10">
        <f t="shared" si="3"/>
        <v>687904</v>
      </c>
      <c r="M26" s="10">
        <f t="shared" si="3"/>
        <v>208779</v>
      </c>
      <c r="N26" s="10">
        <f t="shared" si="3"/>
        <v>328580</v>
      </c>
      <c r="O26" s="10">
        <f t="shared" si="3"/>
        <v>30904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</row>
    <row r="27" spans="1:23" ht="13.5" customHeight="1">
      <c r="A27" s="5"/>
      <c r="B27" s="28"/>
      <c r="C27" s="29"/>
      <c r="D27" s="34" t="s">
        <v>54</v>
      </c>
      <c r="E27" s="37" t="s">
        <v>55</v>
      </c>
      <c r="F27" s="37"/>
      <c r="G27" s="9" t="s">
        <v>40</v>
      </c>
      <c r="H27" s="27">
        <f>J27+S27</f>
        <v>4186335</v>
      </c>
      <c r="I27" s="27"/>
      <c r="J27" s="10">
        <f>K27+N27+O27+P27+Q27+R27</f>
        <v>4169569</v>
      </c>
      <c r="K27" s="10">
        <f>L27+M27</f>
        <v>3935767</v>
      </c>
      <c r="L27" s="10">
        <v>3472802</v>
      </c>
      <c r="M27" s="10">
        <v>462965</v>
      </c>
      <c r="N27" s="10">
        <v>0</v>
      </c>
      <c r="O27" s="10">
        <v>233802</v>
      </c>
      <c r="P27" s="10">
        <v>0</v>
      </c>
      <c r="Q27" s="10">
        <v>0</v>
      </c>
      <c r="R27" s="10">
        <v>0</v>
      </c>
      <c r="S27" s="10">
        <f>T27</f>
        <v>16766</v>
      </c>
      <c r="T27" s="10">
        <v>16766</v>
      </c>
      <c r="U27" s="10">
        <v>0</v>
      </c>
      <c r="V27" s="10">
        <v>0</v>
      </c>
      <c r="W27" s="10">
        <v>0</v>
      </c>
    </row>
    <row r="28" spans="1:23" ht="12.75" customHeight="1">
      <c r="A28" s="5"/>
      <c r="B28" s="30"/>
      <c r="C28" s="31"/>
      <c r="D28" s="35"/>
      <c r="E28" s="37"/>
      <c r="F28" s="37"/>
      <c r="G28" s="9" t="s">
        <v>42</v>
      </c>
      <c r="H28" s="27">
        <f>J28+S28</f>
        <v>42445</v>
      </c>
      <c r="I28" s="27"/>
      <c r="J28" s="10">
        <f>K28</f>
        <v>42445</v>
      </c>
      <c r="K28" s="10">
        <f>L28+M28</f>
        <v>42445</v>
      </c>
      <c r="L28" s="10">
        <v>34745</v>
      </c>
      <c r="M28" s="10">
        <v>7700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</row>
    <row r="29" spans="1:23" ht="12" customHeight="1">
      <c r="A29" s="5"/>
      <c r="B29" s="30"/>
      <c r="C29" s="31"/>
      <c r="D29" s="35"/>
      <c r="E29" s="37"/>
      <c r="F29" s="37"/>
      <c r="G29" s="9" t="s">
        <v>43</v>
      </c>
      <c r="H29" s="27">
        <f>J29+S29</f>
        <v>15700</v>
      </c>
      <c r="I29" s="27"/>
      <c r="J29" s="10">
        <f>K29+N29+O29+P29+Q29+R29</f>
        <v>15700</v>
      </c>
      <c r="K29" s="10">
        <f>L29+M29</f>
        <v>15700</v>
      </c>
      <c r="L29" s="10">
        <v>7700</v>
      </c>
      <c r="M29" s="10">
        <v>8000</v>
      </c>
      <c r="N29" s="10">
        <v>0</v>
      </c>
      <c r="O29" s="10">
        <f>O53</f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</row>
    <row r="30" spans="1:23" ht="12.75" customHeight="1">
      <c r="A30" s="5"/>
      <c r="B30" s="32"/>
      <c r="C30" s="33"/>
      <c r="D30" s="36"/>
      <c r="E30" s="37"/>
      <c r="F30" s="37"/>
      <c r="G30" s="9" t="s">
        <v>44</v>
      </c>
      <c r="H30" s="27">
        <f>H27-H28+H29</f>
        <v>4159590</v>
      </c>
      <c r="I30" s="27"/>
      <c r="J30" s="10">
        <f aca="true" t="shared" si="4" ref="J30:O30">J27-J28+J29</f>
        <v>4142824</v>
      </c>
      <c r="K30" s="10">
        <f t="shared" si="4"/>
        <v>3909022</v>
      </c>
      <c r="L30" s="10">
        <f t="shared" si="4"/>
        <v>3445757</v>
      </c>
      <c r="M30" s="10">
        <f>M27-M28+M29</f>
        <v>463265</v>
      </c>
      <c r="N30" s="10">
        <f t="shared" si="4"/>
        <v>0</v>
      </c>
      <c r="O30" s="10">
        <f t="shared" si="4"/>
        <v>233802</v>
      </c>
      <c r="P30" s="10">
        <v>0</v>
      </c>
      <c r="Q30" s="10">
        <v>0</v>
      </c>
      <c r="R30" s="10">
        <v>0</v>
      </c>
      <c r="S30" s="10">
        <f>T30</f>
        <v>16766</v>
      </c>
      <c r="T30" s="10">
        <f>T27-T28+T29</f>
        <v>16766</v>
      </c>
      <c r="U30" s="10">
        <f>U27-U28+U29</f>
        <v>0</v>
      </c>
      <c r="V30" s="10">
        <v>0</v>
      </c>
      <c r="W30" s="10">
        <v>0</v>
      </c>
    </row>
    <row r="31" spans="1:23" ht="16.5" customHeight="1">
      <c r="A31" s="5"/>
      <c r="B31" s="25" t="s">
        <v>45</v>
      </c>
      <c r="C31" s="25"/>
      <c r="D31" s="25"/>
      <c r="E31" s="25"/>
      <c r="F31" s="25"/>
      <c r="G31" s="16" t="s">
        <v>40</v>
      </c>
      <c r="H31" s="26">
        <v>44683580.48</v>
      </c>
      <c r="I31" s="26"/>
      <c r="J31" s="11">
        <v>29607689.3</v>
      </c>
      <c r="K31" s="11">
        <v>23511710.66</v>
      </c>
      <c r="L31" s="11">
        <v>15322751.91</v>
      </c>
      <c r="M31" s="11">
        <v>8188958.75</v>
      </c>
      <c r="N31" s="11">
        <v>950790</v>
      </c>
      <c r="O31" s="11">
        <v>4059542</v>
      </c>
      <c r="P31" s="11">
        <v>94825.64</v>
      </c>
      <c r="Q31" s="11" t="s">
        <v>41</v>
      </c>
      <c r="R31" s="11">
        <v>990821</v>
      </c>
      <c r="S31" s="11">
        <v>15075891.18</v>
      </c>
      <c r="T31" s="11">
        <v>14548028.18</v>
      </c>
      <c r="U31" s="11">
        <v>9456086.9</v>
      </c>
      <c r="V31" s="12" t="s">
        <v>46</v>
      </c>
      <c r="W31" s="11">
        <v>27863</v>
      </c>
    </row>
    <row r="32" spans="1:23" ht="15" customHeight="1">
      <c r="A32" s="5"/>
      <c r="B32" s="25"/>
      <c r="C32" s="25"/>
      <c r="D32" s="25"/>
      <c r="E32" s="25"/>
      <c r="F32" s="25"/>
      <c r="G32" s="16" t="s">
        <v>42</v>
      </c>
      <c r="H32" s="26">
        <f>J32+S32</f>
        <v>45445</v>
      </c>
      <c r="I32" s="26"/>
      <c r="J32" s="11">
        <f>K32+N32+O32+P32+Q32+R32</f>
        <v>45445</v>
      </c>
      <c r="K32" s="11">
        <f>L32+M32</f>
        <v>45445</v>
      </c>
      <c r="L32" s="11">
        <f>L16+L20+L24+L28</f>
        <v>37745</v>
      </c>
      <c r="M32" s="11">
        <f>M24+M12</f>
        <v>7700</v>
      </c>
      <c r="N32" s="11" t="s">
        <v>41</v>
      </c>
      <c r="O32" s="11">
        <f>O12+O16+O20+O24+O28</f>
        <v>0</v>
      </c>
      <c r="P32" s="11" t="s">
        <v>41</v>
      </c>
      <c r="Q32" s="11" t="s">
        <v>41</v>
      </c>
      <c r="R32" s="11" t="s">
        <v>41</v>
      </c>
      <c r="S32" s="11">
        <f>T32+V32+W32</f>
        <v>0</v>
      </c>
      <c r="T32" s="11">
        <v>0</v>
      </c>
      <c r="U32" s="11">
        <v>0</v>
      </c>
      <c r="V32" s="12" t="s">
        <v>41</v>
      </c>
      <c r="W32" s="10">
        <v>0</v>
      </c>
    </row>
    <row r="33" spans="1:23" ht="14.25" customHeight="1">
      <c r="A33" s="5"/>
      <c r="B33" s="25"/>
      <c r="C33" s="25"/>
      <c r="D33" s="25"/>
      <c r="E33" s="25"/>
      <c r="F33" s="25"/>
      <c r="G33" s="16" t="s">
        <v>43</v>
      </c>
      <c r="H33" s="26">
        <f>J33+S33</f>
        <v>45445</v>
      </c>
      <c r="I33" s="26"/>
      <c r="J33" s="11">
        <f>K33+N33+O33+P33+Q33+R33</f>
        <v>45445</v>
      </c>
      <c r="K33" s="11">
        <f>L33+M33</f>
        <v>43718</v>
      </c>
      <c r="L33" s="11">
        <f>L25+L13</f>
        <v>24718</v>
      </c>
      <c r="M33" s="11">
        <f>M29+M25+M21+M17</f>
        <v>19000</v>
      </c>
      <c r="N33" s="11">
        <v>0</v>
      </c>
      <c r="O33" s="11">
        <f>O17+O21+O29+O25</f>
        <v>1727</v>
      </c>
      <c r="P33" s="11">
        <v>0</v>
      </c>
      <c r="Q33" s="11" t="s">
        <v>41</v>
      </c>
      <c r="R33" s="11">
        <v>0</v>
      </c>
      <c r="S33" s="11">
        <f>T33+V33+W33</f>
        <v>0</v>
      </c>
      <c r="T33" s="11">
        <v>0</v>
      </c>
      <c r="U33" s="11">
        <v>0</v>
      </c>
      <c r="V33" s="12" t="s">
        <v>41</v>
      </c>
      <c r="W33" s="10">
        <v>0</v>
      </c>
    </row>
    <row r="34" spans="1:23" s="14" customFormat="1" ht="17.25" customHeight="1">
      <c r="A34" s="13"/>
      <c r="B34" s="25"/>
      <c r="C34" s="25"/>
      <c r="D34" s="25"/>
      <c r="E34" s="25"/>
      <c r="F34" s="25"/>
      <c r="G34" s="17" t="s">
        <v>44</v>
      </c>
      <c r="H34" s="26">
        <f>H31-H32+H33</f>
        <v>44683580.48</v>
      </c>
      <c r="I34" s="26"/>
      <c r="J34" s="11">
        <f>J31-J32+J33</f>
        <v>29607689.3</v>
      </c>
      <c r="K34" s="11">
        <f>K31-K32+K33</f>
        <v>23509983.66</v>
      </c>
      <c r="L34" s="11">
        <f aca="true" t="shared" si="5" ref="L34:W34">L31-L32+L33</f>
        <v>15309724.91</v>
      </c>
      <c r="M34" s="11">
        <f>M31-M32+M33</f>
        <v>8200258.75</v>
      </c>
      <c r="N34" s="11">
        <f t="shared" si="5"/>
        <v>950790</v>
      </c>
      <c r="O34" s="11">
        <f>O31-O32+O33</f>
        <v>4061269</v>
      </c>
      <c r="P34" s="11">
        <f t="shared" si="5"/>
        <v>94825.64</v>
      </c>
      <c r="Q34" s="11">
        <f t="shared" si="5"/>
        <v>0</v>
      </c>
      <c r="R34" s="11">
        <f t="shared" si="5"/>
        <v>990821</v>
      </c>
      <c r="S34" s="11">
        <f>S31-S32+S33</f>
        <v>15075891.18</v>
      </c>
      <c r="T34" s="11">
        <v>14548028.18</v>
      </c>
      <c r="U34" s="11">
        <f t="shared" si="5"/>
        <v>9456086.9</v>
      </c>
      <c r="V34" s="11">
        <f t="shared" si="5"/>
        <v>500000</v>
      </c>
      <c r="W34" s="11">
        <f t="shared" si="5"/>
        <v>27863</v>
      </c>
    </row>
    <row r="35" spans="1:23" s="14" customFormat="1" ht="12" customHeight="1">
      <c r="A35" s="13"/>
      <c r="B35" s="21" t="s">
        <v>47</v>
      </c>
      <c r="C35" s="21"/>
      <c r="D35" s="21"/>
      <c r="E35" s="21"/>
      <c r="F35" s="21"/>
      <c r="G35" s="2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4" customFormat="1" ht="11.25" customHeight="1">
      <c r="A36" s="13"/>
      <c r="B36" s="22" t="s">
        <v>49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14" customFormat="1" ht="64.5" customHeight="1">
      <c r="A37" s="13"/>
      <c r="B37" s="23" t="s">
        <v>62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0:22" ht="24" customHeight="1">
      <c r="T38" s="20" t="s">
        <v>4</v>
      </c>
      <c r="U38" s="20"/>
      <c r="V38" s="20"/>
    </row>
    <row r="39" spans="20:22" ht="6" customHeight="1">
      <c r="T39" s="1"/>
      <c r="U39" s="1"/>
      <c r="V39"/>
    </row>
    <row r="40" spans="17:22" ht="19.5" customHeight="1">
      <c r="Q40" s="18"/>
      <c r="T40" s="20" t="s">
        <v>5</v>
      </c>
      <c r="U40" s="20"/>
      <c r="V40" s="20"/>
    </row>
  </sheetData>
  <mergeCells count="75">
    <mergeCell ref="D15:D18"/>
    <mergeCell ref="E15:F18"/>
    <mergeCell ref="H15:I15"/>
    <mergeCell ref="H16:I16"/>
    <mergeCell ref="H17:I17"/>
    <mergeCell ref="H18:I18"/>
    <mergeCell ref="A1:W1"/>
    <mergeCell ref="B2:W2"/>
    <mergeCell ref="A3:B3"/>
    <mergeCell ref="C3:E3"/>
    <mergeCell ref="F3:H3"/>
    <mergeCell ref="I3:W3"/>
    <mergeCell ref="V6:V9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U6:U7"/>
    <mergeCell ref="S5:S9"/>
    <mergeCell ref="T6:T9"/>
    <mergeCell ref="K5:R6"/>
    <mergeCell ref="B10:C10"/>
    <mergeCell ref="E10:G10"/>
    <mergeCell ref="H10:I10"/>
    <mergeCell ref="L7:M8"/>
    <mergeCell ref="E4:G9"/>
    <mergeCell ref="H4:I9"/>
    <mergeCell ref="J4:W4"/>
    <mergeCell ref="J5:J9"/>
    <mergeCell ref="U8:U9"/>
    <mergeCell ref="T5:W5"/>
    <mergeCell ref="B27:C30"/>
    <mergeCell ref="D27:D30"/>
    <mergeCell ref="E27:F30"/>
    <mergeCell ref="H27:I27"/>
    <mergeCell ref="H28:I28"/>
    <mergeCell ref="H29:I29"/>
    <mergeCell ref="H30:I30"/>
    <mergeCell ref="H23:I23"/>
    <mergeCell ref="H24:I24"/>
    <mergeCell ref="H25:I25"/>
    <mergeCell ref="H26:I26"/>
    <mergeCell ref="B23:C26"/>
    <mergeCell ref="D23:D26"/>
    <mergeCell ref="E23:F26"/>
    <mergeCell ref="B11:C14"/>
    <mergeCell ref="D11:D14"/>
    <mergeCell ref="E11:F14"/>
    <mergeCell ref="B19:C22"/>
    <mergeCell ref="D19:D22"/>
    <mergeCell ref="E19:F22"/>
    <mergeCell ref="B15:C18"/>
    <mergeCell ref="H11:I11"/>
    <mergeCell ref="H12:I12"/>
    <mergeCell ref="H13:I13"/>
    <mergeCell ref="H14:I14"/>
    <mergeCell ref="H19:I19"/>
    <mergeCell ref="H20:I20"/>
    <mergeCell ref="H21:I21"/>
    <mergeCell ref="H22:I22"/>
    <mergeCell ref="B31:F34"/>
    <mergeCell ref="H31:I31"/>
    <mergeCell ref="H32:I32"/>
    <mergeCell ref="H33:I33"/>
    <mergeCell ref="H34:I34"/>
    <mergeCell ref="T40:V40"/>
    <mergeCell ref="B35:G35"/>
    <mergeCell ref="B36:W36"/>
    <mergeCell ref="B37:W37"/>
    <mergeCell ref="T38:V38"/>
  </mergeCells>
  <printOptions/>
  <pageMargins left="0.3937007874015748" right="0.15748031496062992" top="0.25" bottom="0.15748031496062992" header="0.17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2011-09-30T12:19:42Z</cp:lastPrinted>
  <dcterms:created xsi:type="dcterms:W3CDTF">2009-10-15T10:17:39Z</dcterms:created>
  <dcterms:modified xsi:type="dcterms:W3CDTF">2011-09-30T12:23:37Z</dcterms:modified>
  <cp:category/>
  <cp:version/>
  <cp:contentType/>
  <cp:contentStatus/>
</cp:coreProperties>
</file>