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2"/>
  </bookViews>
  <sheets>
    <sheet name="zal nr 1" sheetId="1" r:id="rId1"/>
    <sheet name="zal nr 2" sheetId="2" r:id="rId2"/>
    <sheet name="zal nr 3 " sheetId="3" r:id="rId3"/>
    <sheet name="zal nr 4" sheetId="4" r:id="rId4"/>
  </sheets>
  <definedNames>
    <definedName name="_xlnm.Print_Area" localSheetId="1">'zal nr 2'!$A$1:$H$37</definedName>
    <definedName name="_xlnm.Print_Area" localSheetId="3">'zal nr 4'!$A$1:$H$33</definedName>
  </definedNames>
  <calcPr fullCalcOnLoad="1"/>
</workbook>
</file>

<file path=xl/sharedStrings.xml><?xml version="1.0" encoding="utf-8"?>
<sst xmlns="http://schemas.openxmlformats.org/spreadsheetml/2006/main" count="150" uniqueCount="91">
  <si>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</si>
  <si>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</si>
  <si>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</si>
  <si>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</si>
  <si>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</si>
  <si>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</si>
  <si>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</si>
  <si>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</si>
  <si>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</si>
  <si>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</si>
  <si>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</si>
  <si>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>Planowane wydatki na 2010 r</t>
  </si>
  <si>
    <t xml:space="preserve"> Po zmianie</t>
  </si>
  <si>
    <t>Wydatki ogółem</t>
  </si>
  <si>
    <t>Zmniejszenie</t>
  </si>
  <si>
    <t>Zestawienie zmian  w planie  finansowym Urzędu Gminy  Jaktorów na rok 2010</t>
  </si>
  <si>
    <t>Wydatki</t>
  </si>
  <si>
    <t>Uzasadnienie</t>
  </si>
  <si>
    <t>Wydatki inwestycyjne jednostek budzetowych</t>
  </si>
  <si>
    <t>Zmiany w planie finansowym Urzędu Gminy Jaktorów na rok 2010</t>
  </si>
  <si>
    <t>Dochody</t>
  </si>
  <si>
    <t>Rozdz</t>
  </si>
  <si>
    <t>Nazwa</t>
  </si>
  <si>
    <t>Dochody ogółem</t>
  </si>
  <si>
    <t>Administracja publiczna</t>
  </si>
  <si>
    <t>Dochody od osób prawnych, od osób fizycznych i od innych jednostek nie posiadających osobowości prawnej oraz wydatki związane z ich poborem</t>
  </si>
  <si>
    <t>0500</t>
  </si>
  <si>
    <t>Podatek od czynności cywilnoprawnych</t>
  </si>
  <si>
    <t>Różne rozliczenia</t>
  </si>
  <si>
    <t xml:space="preserve">Ogółem wydatki </t>
  </si>
  <si>
    <t>750</t>
  </si>
  <si>
    <t>Zakup usług pozostałych</t>
  </si>
  <si>
    <t>75616</t>
  </si>
  <si>
    <t>Wpływy z podatku rolnego, podatku leśnego, podatku od spadków i darowizn,  podatku od czynności cywilnoprawnych  oraz   podatków i opłat lokalnych od osób  fizycznych</t>
  </si>
  <si>
    <t>75801</t>
  </si>
  <si>
    <t>Część oświatowa subwencji ogólnej dla jst</t>
  </si>
  <si>
    <t>Subwencje ogólne z budżetu państwa</t>
  </si>
  <si>
    <t>2920</t>
  </si>
  <si>
    <t>Zestawienie zmian  w planie  finansowym    Zespołu  Szkół Publicznych w Międzyborowie  na   2010 rok</t>
  </si>
  <si>
    <t>wydatki</t>
  </si>
  <si>
    <t>Oświata i wychowanie</t>
  </si>
  <si>
    <t>Szkoły podstawowe</t>
  </si>
  <si>
    <t>Zakup usług remontowych</t>
  </si>
  <si>
    <t>Zestawienie zmian  w planie  finansowym    Zespołu  Szkolno - Przedszkolnego  w  Jaktorowie  na   2010 rok</t>
  </si>
  <si>
    <t xml:space="preserve">Zał  Nr 1 do Zarządzenia  Nr 66 /2010  Wójta Gminy Jaktorów </t>
  </si>
  <si>
    <t>z dnia 25 października 2010r</t>
  </si>
  <si>
    <t>na podstawie uchwały Nr LIV /328/2010 Rady Gminy Jaktorów z dnia  25 października 2010r.</t>
  </si>
  <si>
    <t>Gospodarka mieszkaniowa</t>
  </si>
  <si>
    <t>70005</t>
  </si>
  <si>
    <t>Wpłaty z tytułu odpłatnego nabycia prawa własności oraz prawa użytkowania wieczystego nieruchomości</t>
  </si>
  <si>
    <t>0770</t>
  </si>
  <si>
    <t>Gospodarka gruntami i nieruchomościami</t>
  </si>
  <si>
    <t>0480</t>
  </si>
  <si>
    <t>Wpływy z opłat za zezwolenia na sprzedaż alkoholu</t>
  </si>
  <si>
    <t>Wpływy z innych opłat stanowiących dochody jst na podstawie ustaw</t>
  </si>
  <si>
    <r>
      <t xml:space="preserve">Zwiększa się dochody  jednostki o kwotę  345.831 zł, z tego:
 - </t>
    </r>
    <r>
      <rPr>
        <u val="single"/>
        <sz val="10"/>
        <rFont val="Arial"/>
        <family val="2"/>
      </rPr>
      <t>w dziale 700 - Gospodarka mieszkaniowa</t>
    </r>
    <r>
      <rPr>
        <sz val="10"/>
        <rFont val="Arial"/>
        <family val="0"/>
      </rPr>
      <t xml:space="preserve"> o kwotę 298.442 zł  uzyskanych ze sprzedaży działek budowlanych,
 - </t>
    </r>
    <r>
      <rPr>
        <u val="single"/>
        <sz val="10"/>
        <rFont val="Arial"/>
        <family val="2"/>
      </rPr>
      <t>w dziale 756 - Dochody od osób prawnych, od osób fizycznych i od inn.jedn</t>
    </r>
    <r>
      <rPr>
        <sz val="10"/>
        <rFont val="Arial"/>
        <family val="0"/>
      </rPr>
      <t xml:space="preserve"> - o kwotę 18.089 zł z tytułu ponadplanowych dochodów z podatku  od  czynności  cywilnoprawnych oraz o kwotę 29.300 zł z opłat za zezwolenie na sprzedaź alkoholu,,
Zmniejsza się   dochody </t>
    </r>
    <r>
      <rPr>
        <u val="single"/>
        <sz val="10"/>
        <rFont val="Arial"/>
        <family val="2"/>
      </rPr>
      <t>w dziale 758 - Różne rozliczenia</t>
    </r>
    <r>
      <rPr>
        <sz val="10"/>
        <rFont val="Arial"/>
        <family val="0"/>
      </rPr>
      <t xml:space="preserve"> - o kwotę 76.631 zł z  tytułu zmniejszenia  części oświatowej subwencji ogólnej. 
</t>
    </r>
  </si>
  <si>
    <t>Załącznik Nr  2 do zarządzenia  nr 66 /2010  Wójta Gminy Jaktorów</t>
  </si>
  <si>
    <t>z dnia   25 października  2010r</t>
  </si>
  <si>
    <t>600</t>
  </si>
  <si>
    <t>Transport i łączność</t>
  </si>
  <si>
    <t>60013</t>
  </si>
  <si>
    <t>Drogi publiczne wojewódzkie</t>
  </si>
  <si>
    <t>Drogi publiczne gminne</t>
  </si>
  <si>
    <t>Urzędy gmin</t>
  </si>
  <si>
    <t>Wydatki na zakupy inwestycyjne jednostek budżetowych</t>
  </si>
  <si>
    <t>Bezpieczeństwo publiczne i ochrona przeciwpożarowa</t>
  </si>
  <si>
    <t>Ochotnicze straże pożarne</t>
  </si>
  <si>
    <t>Ochrona zdrowia</t>
  </si>
  <si>
    <t>Przeciwdziałanie alkoholizmowi</t>
  </si>
  <si>
    <t>Świadczenia społeczne</t>
  </si>
  <si>
    <t>Zakup materiałów i wyposażenia</t>
  </si>
  <si>
    <t>Oświata i  wychowanie</t>
  </si>
  <si>
    <r>
      <t xml:space="preserve">Wydatki bieżące:
1) </t>
    </r>
    <r>
      <rPr>
        <u val="single"/>
        <sz val="10"/>
        <rFont val="Arial"/>
        <family val="2"/>
      </rPr>
      <t>dział 600 - Transport i łączność</t>
    </r>
    <r>
      <rPr>
        <sz val="10"/>
        <rFont val="Arial"/>
        <family val="0"/>
      </rPr>
      <t xml:space="preserve"> - kwotę 165.000 zł przeznacza się na dofinansowanie wydatków związanych z remontem oraz odśnieżaniem  dróg i ulic  w gminie,
2) </t>
    </r>
    <r>
      <rPr>
        <u val="single"/>
        <sz val="10"/>
        <rFont val="Arial"/>
        <family val="2"/>
      </rPr>
      <t>dział 754 -  Bezpieczeństwo publiczne i ochrona przeciwpożarowa</t>
    </r>
    <r>
      <rPr>
        <sz val="10"/>
        <rFont val="Arial"/>
        <family val="0"/>
      </rPr>
      <t xml:space="preserve">  - zwiększa się  o kwotę  12.000 zł wydatki  na  remont podnośnika  i samochodu STAR 266, z tego OSP Jaktorów  6.000 zł oraz OSP w Międzyborowie - 6.000 zł), 
</t>
    </r>
  </si>
  <si>
    <r>
      <t xml:space="preserve">W zakresie wydatków majątkowych wprowadza się zmiany:
 1) </t>
    </r>
    <r>
      <rPr>
        <u val="single"/>
        <sz val="11"/>
        <rFont val="Arial"/>
        <family val="2"/>
      </rPr>
      <t>w dziale 600 - Transport i łączność</t>
    </r>
    <r>
      <rPr>
        <sz val="11"/>
        <rFont val="Arial"/>
        <family val="0"/>
      </rPr>
      <t xml:space="preserve"> zwiększa się o kwotę 35.000 zł wydatki  na realizację zadania ""Wykonanie robót budowlanych na drodze wojewódzkiej przy ul. Warszawskiej w Jaktorowie - zgodnie z porozumieniem z Samorządem Województwa Mazowieckiego+.
 2)  w</t>
    </r>
    <r>
      <rPr>
        <u val="single"/>
        <sz val="11"/>
        <rFont val="Arial"/>
        <family val="0"/>
      </rPr>
      <t xml:space="preserve"> dziale 750 - Administracja publiczna</t>
    </r>
    <r>
      <rPr>
        <sz val="11"/>
        <rFont val="Arial"/>
        <family val="0"/>
      </rPr>
      <t xml:space="preserve">   -  zwiększa się o kwotę  37.000 zł wydatki  z przeznaczeniem na  zakup samochodu osobowego dla Urzędu Gminy Jaktorów,
 3)  </t>
    </r>
    <r>
      <rPr>
        <u val="single"/>
        <sz val="11"/>
        <rFont val="Arial"/>
        <family val="2"/>
      </rPr>
      <t>w dziale 801 - Oświata i wychowanie</t>
    </r>
    <r>
      <rPr>
        <sz val="11"/>
        <rFont val="Arial"/>
        <family val="0"/>
      </rPr>
      <t xml:space="preserve"> zmniejsza się wydatki o kwotę 82.500 zł z uwagi na rezygnację z  opracowania studium wykonalności  projektu (dot. wykorzystania odnawialnych źródeł energii  i poprawy jakości powietrza poprzez modernizację systemów ogrzewania obiektów oświatowych), z uwagi na trudności z dokumentacją techniczną budynków szkół (stare obiekty) </t>
    </r>
  </si>
  <si>
    <t>Załącznik Nr 3  do zarządzenia  nr 66 /2010  Wójta Gminy Jaktorów</t>
  </si>
  <si>
    <t>Edukacyjna opieka wychowawcza</t>
  </si>
  <si>
    <t>Wynagrodzenia osobowe pracowników</t>
  </si>
  <si>
    <t>Składki na ubezpieczenia społeczne</t>
  </si>
  <si>
    <t>Składki na Fundusz Pracy</t>
  </si>
  <si>
    <t xml:space="preserve">Przedszkola </t>
  </si>
  <si>
    <t>Oddziały przedszkolne w szkołach podstawowych</t>
  </si>
  <si>
    <t>Gimnazja</t>
  </si>
  <si>
    <t>Zwiększa się plan wydatków  w dziale 801 - Oświata i wychowanie o kwotę 16.000 zł z przeznaczeniem na wypłatę nagród i pochodnych dla nauczycieli - 6.000 zł oraz na podwyżkę wynagrodzeń pracowników obsługi - 10.000 zł.</t>
  </si>
  <si>
    <t>Załącznik Nr 4 do zarządzenia  nr 66 /2010  Wójta Gminy Jaktorów</t>
  </si>
  <si>
    <t>z dnia  25 października  2010r</t>
  </si>
  <si>
    <t>Świetlice  szkolne</t>
  </si>
  <si>
    <t>Dodatkowe wynagrodzenie roczne</t>
  </si>
  <si>
    <t>Pomoc materialna dla uczniów</t>
  </si>
  <si>
    <t>Stypendia dla uczniów</t>
  </si>
  <si>
    <t>Wydatki osobowe niezaliczone do wynagrodzeń</t>
  </si>
  <si>
    <t>1) Zwiększa się plan wydatków  w dziale 801 - Oświata i wychowanie o kwotę 65.332 zł , z tego zwiększenie wydatków  na wypłatę nagród dla nauczycieli (wraz z pochodnymi od płac) - 6.000 zł, podwyżki wynagrodzeń dla pracowników obsługi 10.000 zł oraz wyrównanie braków finansowych - 40.000 zł. Ponadto z działu 854 - Edukacyjna opieka wychowawcza przenosi się kwotę 9.332 zł na wynagrodzenia  zgodnie z wnioskiem Dyrektora Zespołu. Na dodatki mieszkaniowe przenosi się kwotę 109 zł zgodnie z wnioskiem z dnia 18.10.2010r.
2) zwiększa się w dziale 854 - Edukacyjna opieka wychowawcza wydatki na stypendia dla uczniów z własnych środków Gminy o kwotę 1.400 zł.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</si>
</sst>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8"/>
      <name val="Arial CE"/>
      <family val="2"/>
    </font>
    <font>
      <u val="single"/>
      <sz val="11"/>
      <name val="Arial"/>
      <family val="0"/>
    </font>
    <font>
      <sz val="9"/>
      <name val="Arial"/>
      <family val="2"/>
    </font>
    <font>
      <i/>
      <sz val="11"/>
      <name val="Arial CE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" fontId="0" fillId="0" borderId="10" xfId="0" applyNumberForma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8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" fontId="26" fillId="0" borderId="10" xfId="52" applyNumberFormat="1" applyFont="1" applyBorder="1" applyAlignment="1">
      <alignment vertical="center"/>
      <protection/>
    </xf>
    <xf numFmtId="0" fontId="30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4" fontId="0" fillId="0" borderId="10" xfId="52" applyNumberForma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52" applyFont="1" applyFill="1" applyAlignment="1">
      <alignment horizontal="center"/>
      <protection/>
    </xf>
    <xf numFmtId="0" fontId="3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4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4" fontId="26" fillId="0" borderId="15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30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" fontId="0" fillId="0" borderId="15" xfId="0" applyNumberForma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49" fontId="31" fillId="0" borderId="10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0" fontId="23" fillId="0" borderId="16" xfId="0" applyFont="1" applyBorder="1" applyAlignment="1">
      <alignment/>
    </xf>
    <xf numFmtId="0" fontId="32" fillId="0" borderId="16" xfId="0" applyFont="1" applyBorder="1" applyAlignment="1">
      <alignment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vertical="top" wrapText="1"/>
    </xf>
    <xf numFmtId="0" fontId="32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vertical="top" wrapText="1"/>
    </xf>
    <xf numFmtId="49" fontId="23" fillId="0" borderId="1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4" fillId="0" borderId="14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top" wrapText="1"/>
    </xf>
    <xf numFmtId="0" fontId="32" fillId="0" borderId="10" xfId="0" applyFont="1" applyBorder="1" applyAlignment="1">
      <alignment horizontal="center"/>
    </xf>
    <xf numFmtId="0" fontId="0" fillId="0" borderId="0" xfId="52" applyFont="1" applyAlignment="1">
      <alignment/>
      <protection/>
    </xf>
    <xf numFmtId="0" fontId="0" fillId="0" borderId="0" xfId="0" applyFont="1" applyFill="1" applyAlignment="1">
      <alignment/>
    </xf>
    <xf numFmtId="0" fontId="37" fillId="0" borderId="0" xfId="0" applyFont="1" applyAlignment="1">
      <alignment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23" fillId="0" borderId="10" xfId="0" applyFont="1" applyBorder="1" applyAlignment="1">
      <alignment vertical="center"/>
    </xf>
    <xf numFmtId="0" fontId="26" fillId="0" borderId="0" xfId="0" applyFont="1" applyAlignment="1">
      <alignment/>
    </xf>
    <xf numFmtId="0" fontId="38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9" fillId="0" borderId="14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horizontal="left"/>
    </xf>
    <xf numFmtId="0" fontId="30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11" xfId="0" applyFont="1" applyBorder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vertical="top" wrapText="1"/>
    </xf>
    <xf numFmtId="0" fontId="32" fillId="0" borderId="10" xfId="0" applyFont="1" applyBorder="1" applyAlignment="1">
      <alignment wrapText="1"/>
    </xf>
    <xf numFmtId="0" fontId="32" fillId="0" borderId="16" xfId="0" applyFont="1" applyBorder="1" applyAlignment="1">
      <alignment/>
    </xf>
    <xf numFmtId="0" fontId="23" fillId="0" borderId="10" xfId="0" applyFont="1" applyFill="1" applyBorder="1" applyAlignment="1">
      <alignment vertical="distributed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34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52" applyFont="1" applyAlignment="1">
      <alignment horizontal="center"/>
      <protection/>
    </xf>
    <xf numFmtId="0" fontId="28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7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49" fontId="26" fillId="0" borderId="17" xfId="52" applyNumberFormat="1" applyFont="1" applyBorder="1" applyAlignment="1">
      <alignment horizontal="center" vertical="center"/>
      <protection/>
    </xf>
    <xf numFmtId="49" fontId="26" fillId="0" borderId="18" xfId="52" applyNumberFormat="1" applyFont="1" applyBorder="1" applyAlignment="1">
      <alignment horizontal="center" vertical="center"/>
      <protection/>
    </xf>
    <xf numFmtId="49" fontId="26" fillId="0" borderId="16" xfId="52" applyNumberFormat="1" applyFont="1" applyBorder="1" applyAlignment="1">
      <alignment horizontal="center" vertical="center"/>
      <protection/>
    </xf>
    <xf numFmtId="0" fontId="30" fillId="0" borderId="0" xfId="0" applyFont="1" applyAlignment="1">
      <alignment vertical="top" wrapText="1"/>
    </xf>
    <xf numFmtId="0" fontId="30" fillId="0" borderId="0" xfId="52" applyFont="1" applyAlignment="1">
      <alignment horizontal="center"/>
      <protection/>
    </xf>
    <xf numFmtId="0" fontId="30" fillId="0" borderId="0" xfId="52" applyFont="1" applyFill="1" applyAlignment="1">
      <alignment horizontal="center"/>
      <protection/>
    </xf>
    <xf numFmtId="49" fontId="31" fillId="0" borderId="17" xfId="52" applyNumberFormat="1" applyFont="1" applyBorder="1" applyAlignment="1">
      <alignment horizontal="center" vertical="center"/>
      <protection/>
    </xf>
    <xf numFmtId="49" fontId="31" fillId="0" borderId="18" xfId="52" applyNumberFormat="1" applyFont="1" applyBorder="1" applyAlignment="1">
      <alignment horizontal="center" vertical="center"/>
      <protection/>
    </xf>
    <xf numFmtId="49" fontId="31" fillId="0" borderId="16" xfId="52" applyNumberFormat="1" applyFont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6" sqref="A6:H6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8.140625" style="0" customWidth="1"/>
    <col min="4" max="4" width="59.140625" style="0" customWidth="1"/>
    <col min="5" max="5" width="15.28125" style="0" customWidth="1"/>
    <col min="6" max="6" width="13.8515625" style="0" customWidth="1"/>
    <col min="7" max="7" width="13.57421875" style="0" customWidth="1"/>
    <col min="8" max="8" width="14.28125" style="0" customWidth="1"/>
  </cols>
  <sheetData>
    <row r="1" spans="4:8" ht="15" customHeight="1">
      <c r="D1" s="108" t="s">
        <v>44</v>
      </c>
      <c r="E1" s="108"/>
      <c r="F1" s="108"/>
      <c r="G1" s="108"/>
      <c r="H1" s="108"/>
    </row>
    <row r="2" spans="4:8" ht="15" customHeight="1">
      <c r="D2" s="26"/>
      <c r="E2" s="109" t="s">
        <v>45</v>
      </c>
      <c r="F2" s="109"/>
      <c r="G2" s="109"/>
      <c r="H2" s="109"/>
    </row>
    <row r="3" spans="4:8" ht="13.5" customHeight="1">
      <c r="D3" s="28"/>
      <c r="E3" s="28"/>
      <c r="F3" s="28"/>
      <c r="G3" s="28"/>
      <c r="H3" s="28"/>
    </row>
    <row r="4" spans="3:8" s="29" customFormat="1" ht="14.25" customHeight="1">
      <c r="C4" s="110" t="s">
        <v>19</v>
      </c>
      <c r="D4" s="110"/>
      <c r="E4" s="110"/>
      <c r="F4" s="110"/>
      <c r="G4" s="110"/>
      <c r="H4" s="31"/>
    </row>
    <row r="5" spans="3:8" s="29" customFormat="1" ht="14.25" customHeight="1">
      <c r="C5" s="30"/>
      <c r="D5" s="30"/>
      <c r="E5" s="30"/>
      <c r="F5" s="30"/>
      <c r="G5" s="30"/>
      <c r="H5" s="31"/>
    </row>
    <row r="6" spans="1:8" s="29" customFormat="1" ht="24" customHeight="1">
      <c r="A6" s="111" t="s">
        <v>46</v>
      </c>
      <c r="B6" s="111"/>
      <c r="C6" s="111"/>
      <c r="D6" s="111"/>
      <c r="E6" s="111"/>
      <c r="F6" s="111"/>
      <c r="G6" s="111"/>
      <c r="H6" s="111"/>
    </row>
    <row r="7" spans="1:8" s="29" customFormat="1" ht="24" customHeight="1">
      <c r="A7" s="32" t="s">
        <v>20</v>
      </c>
      <c r="B7" s="32"/>
      <c r="C7" s="33"/>
      <c r="D7" s="33"/>
      <c r="E7" s="33"/>
      <c r="F7" s="33"/>
      <c r="G7" s="33"/>
      <c r="H7" s="33"/>
    </row>
    <row r="8" spans="1:8" s="3" customFormat="1" ht="13.5" customHeight="1">
      <c r="A8" s="107" t="s">
        <v>0</v>
      </c>
      <c r="B8" s="107" t="s">
        <v>21</v>
      </c>
      <c r="C8" s="107" t="s">
        <v>9</v>
      </c>
      <c r="D8" s="107" t="s">
        <v>22</v>
      </c>
      <c r="E8" s="107" t="s">
        <v>1</v>
      </c>
      <c r="F8" s="107"/>
      <c r="G8" s="107"/>
      <c r="H8" s="107"/>
    </row>
    <row r="9" spans="1:8" s="3" customFormat="1" ht="8.25" customHeight="1">
      <c r="A9" s="107"/>
      <c r="B9" s="107"/>
      <c r="C9" s="107"/>
      <c r="D9" s="107"/>
      <c r="E9" s="107"/>
      <c r="F9" s="107"/>
      <c r="G9" s="107"/>
      <c r="H9" s="107"/>
    </row>
    <row r="10" spans="1:8" s="3" customFormat="1" ht="21.75" customHeight="1">
      <c r="A10" s="2"/>
      <c r="B10" s="34"/>
      <c r="C10" s="34"/>
      <c r="D10" s="34"/>
      <c r="E10" s="35" t="s">
        <v>2</v>
      </c>
      <c r="F10" s="35" t="s">
        <v>14</v>
      </c>
      <c r="G10" s="36" t="s">
        <v>10</v>
      </c>
      <c r="H10" s="35" t="s">
        <v>3</v>
      </c>
    </row>
    <row r="11" spans="1:8" s="6" customFormat="1" ht="20.25" customHeight="1">
      <c r="A11" s="5">
        <v>1</v>
      </c>
      <c r="B11" s="5"/>
      <c r="C11" s="5"/>
      <c r="D11" s="5">
        <v>2</v>
      </c>
      <c r="E11" s="113">
        <v>3</v>
      </c>
      <c r="F11" s="114"/>
      <c r="G11" s="114"/>
      <c r="H11" s="115"/>
    </row>
    <row r="12" spans="1:8" ht="21.75" customHeight="1">
      <c r="A12" s="56">
        <v>700</v>
      </c>
      <c r="B12" s="56"/>
      <c r="C12" s="56"/>
      <c r="D12" s="57" t="s">
        <v>47</v>
      </c>
      <c r="E12" s="37">
        <v>1241074</v>
      </c>
      <c r="F12" s="37"/>
      <c r="G12" s="37">
        <f>G13</f>
        <v>298442</v>
      </c>
      <c r="H12" s="38">
        <f>E12+G12</f>
        <v>1539516</v>
      </c>
    </row>
    <row r="13" spans="1:8" ht="19.5" customHeight="1">
      <c r="A13" s="14"/>
      <c r="B13" s="60" t="s">
        <v>48</v>
      </c>
      <c r="C13" s="40"/>
      <c r="D13" s="51" t="s">
        <v>51</v>
      </c>
      <c r="E13" s="41">
        <v>1241074</v>
      </c>
      <c r="F13" s="41"/>
      <c r="G13" s="41">
        <f>G14</f>
        <v>298442</v>
      </c>
      <c r="H13" s="4">
        <f>E13+G13</f>
        <v>1539516</v>
      </c>
    </row>
    <row r="14" spans="1:8" ht="31.5" customHeight="1">
      <c r="A14" s="14"/>
      <c r="B14" s="39"/>
      <c r="C14" s="50" t="s">
        <v>50</v>
      </c>
      <c r="D14" s="55" t="s">
        <v>49</v>
      </c>
      <c r="E14" s="41">
        <v>1115516</v>
      </c>
      <c r="F14" s="41"/>
      <c r="G14" s="41">
        <v>298442</v>
      </c>
      <c r="H14" s="4">
        <f>E14+G14</f>
        <v>1413958</v>
      </c>
    </row>
    <row r="15" spans="1:8" ht="45.75" customHeight="1">
      <c r="A15" s="58">
        <v>756</v>
      </c>
      <c r="B15" s="56"/>
      <c r="C15" s="56"/>
      <c r="D15" s="59" t="s">
        <v>25</v>
      </c>
      <c r="E15" s="37">
        <v>14020840</v>
      </c>
      <c r="F15" s="37"/>
      <c r="G15" s="37">
        <f>G16+G18</f>
        <v>47389</v>
      </c>
      <c r="H15" s="38">
        <f>E15+G15</f>
        <v>14068229</v>
      </c>
    </row>
    <row r="16" spans="1:8" ht="42" customHeight="1">
      <c r="A16" s="14"/>
      <c r="B16" s="50" t="s">
        <v>32</v>
      </c>
      <c r="C16" s="40"/>
      <c r="D16" s="51" t="s">
        <v>33</v>
      </c>
      <c r="E16" s="41">
        <v>2298500</v>
      </c>
      <c r="F16" s="41"/>
      <c r="G16" s="41">
        <f>G17</f>
        <v>18089</v>
      </c>
      <c r="H16" s="4">
        <f>E16+G16</f>
        <v>2316589</v>
      </c>
    </row>
    <row r="17" spans="1:8" ht="19.5" customHeight="1">
      <c r="A17" s="14"/>
      <c r="B17" s="39"/>
      <c r="C17" s="54" t="s">
        <v>26</v>
      </c>
      <c r="D17" s="53" t="s">
        <v>27</v>
      </c>
      <c r="E17" s="41">
        <v>440500</v>
      </c>
      <c r="F17" s="41"/>
      <c r="G17" s="41">
        <v>18089</v>
      </c>
      <c r="H17" s="4">
        <f>E17+G17</f>
        <v>458589</v>
      </c>
    </row>
    <row r="18" spans="1:8" ht="27.75" customHeight="1">
      <c r="A18" s="14"/>
      <c r="B18" s="39">
        <v>75618</v>
      </c>
      <c r="C18" s="54"/>
      <c r="D18" s="51" t="s">
        <v>54</v>
      </c>
      <c r="E18" s="41">
        <v>219130</v>
      </c>
      <c r="F18" s="41"/>
      <c r="G18" s="41">
        <f>G19</f>
        <v>29300</v>
      </c>
      <c r="H18" s="4">
        <f>E18+G18</f>
        <v>248430</v>
      </c>
    </row>
    <row r="19" spans="1:8" ht="19.5" customHeight="1">
      <c r="A19" s="14"/>
      <c r="B19" s="39"/>
      <c r="C19" s="54" t="s">
        <v>52</v>
      </c>
      <c r="D19" s="51" t="s">
        <v>53</v>
      </c>
      <c r="E19" s="41">
        <v>73700</v>
      </c>
      <c r="F19" s="41"/>
      <c r="G19" s="41">
        <v>29300</v>
      </c>
      <c r="H19" s="4">
        <f>E19+G19</f>
        <v>103000</v>
      </c>
    </row>
    <row r="20" spans="1:8" ht="24" customHeight="1">
      <c r="A20" s="56">
        <v>758</v>
      </c>
      <c r="B20" s="56"/>
      <c r="C20" s="56"/>
      <c r="D20" s="57" t="s">
        <v>28</v>
      </c>
      <c r="E20" s="37">
        <v>8738397</v>
      </c>
      <c r="F20" s="37">
        <f>F21</f>
        <v>76631</v>
      </c>
      <c r="G20" s="37">
        <f>G21</f>
        <v>0</v>
      </c>
      <c r="H20" s="38">
        <f>E20-F20+G20</f>
        <v>8661766</v>
      </c>
    </row>
    <row r="21" spans="1:8" ht="19.5" customHeight="1">
      <c r="A21" s="14"/>
      <c r="B21" s="60" t="s">
        <v>34</v>
      </c>
      <c r="C21" s="40"/>
      <c r="D21" s="53" t="s">
        <v>35</v>
      </c>
      <c r="E21" s="41">
        <v>8642192</v>
      </c>
      <c r="F21" s="41">
        <f>F22</f>
        <v>76631</v>
      </c>
      <c r="G21" s="41">
        <f>G22</f>
        <v>0</v>
      </c>
      <c r="H21" s="102">
        <f>E21-F21+G21</f>
        <v>8565561</v>
      </c>
    </row>
    <row r="22" spans="1:8" ht="20.25" customHeight="1">
      <c r="A22" s="14"/>
      <c r="B22" s="39"/>
      <c r="C22" s="54" t="s">
        <v>37</v>
      </c>
      <c r="D22" s="53" t="s">
        <v>36</v>
      </c>
      <c r="E22" s="41">
        <v>8642192</v>
      </c>
      <c r="F22" s="41">
        <v>76631</v>
      </c>
      <c r="G22" s="41">
        <v>0</v>
      </c>
      <c r="H22" s="102">
        <f>E22-F22+G22</f>
        <v>8565561</v>
      </c>
    </row>
    <row r="23" spans="1:8" ht="19.5" customHeight="1">
      <c r="A23" s="42"/>
      <c r="B23" s="42"/>
      <c r="C23" s="42"/>
      <c r="D23" s="43" t="s">
        <v>23</v>
      </c>
      <c r="E23" s="44">
        <v>31774246.4</v>
      </c>
      <c r="F23" s="44">
        <f>F20</f>
        <v>76631</v>
      </c>
      <c r="G23" s="45">
        <f>G12+G15+G20</f>
        <v>345831</v>
      </c>
      <c r="H23" s="45">
        <f>E23-F23+G23</f>
        <v>32043446.4</v>
      </c>
    </row>
    <row r="24" spans="1:8" ht="15" customHeight="1">
      <c r="A24" s="116" t="s">
        <v>4</v>
      </c>
      <c r="B24" s="116"/>
      <c r="C24" s="116"/>
      <c r="D24" s="1"/>
      <c r="E24" s="1"/>
      <c r="F24" s="1"/>
      <c r="G24" s="1"/>
      <c r="H24" s="1"/>
    </row>
    <row r="25" spans="1:12" ht="70.5" customHeight="1">
      <c r="A25" s="112" t="s">
        <v>55</v>
      </c>
      <c r="B25" s="112"/>
      <c r="C25" s="112"/>
      <c r="D25" s="112"/>
      <c r="E25" s="112"/>
      <c r="F25" s="112"/>
      <c r="G25" s="112"/>
      <c r="H25" s="112"/>
      <c r="I25" s="24"/>
      <c r="J25" s="24"/>
      <c r="K25" s="24"/>
      <c r="L25" s="24"/>
    </row>
    <row r="26" spans="4:8" ht="18.75" customHeight="1">
      <c r="D26" s="1"/>
      <c r="E26" s="1"/>
      <c r="F26" s="1"/>
      <c r="G26" s="1" t="s">
        <v>7</v>
      </c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 t="s">
        <v>8</v>
      </c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  <row r="45" spans="4:8" ht="12.75">
      <c r="D45" s="1"/>
      <c r="E45" s="1"/>
      <c r="F45" s="1"/>
      <c r="G45" s="1"/>
      <c r="H45" s="1"/>
    </row>
    <row r="46" spans="4:8" ht="12.75">
      <c r="D46" s="1"/>
      <c r="E46" s="1"/>
      <c r="F46" s="1"/>
      <c r="G46" s="1"/>
      <c r="H46" s="1"/>
    </row>
    <row r="47" spans="4:8" ht="12.75">
      <c r="D47" s="1"/>
      <c r="E47" s="1"/>
      <c r="F47" s="1"/>
      <c r="G47" s="1"/>
      <c r="H47" s="1"/>
    </row>
    <row r="48" spans="4:8" ht="12.75">
      <c r="D48" s="1"/>
      <c r="E48" s="1"/>
      <c r="F48" s="1"/>
      <c r="G48" s="1"/>
      <c r="H48" s="1"/>
    </row>
    <row r="49" spans="4:8" ht="12.75">
      <c r="D49" s="1"/>
      <c r="E49" s="1"/>
      <c r="F49" s="1"/>
      <c r="G49" s="1"/>
      <c r="H49" s="1"/>
    </row>
    <row r="50" spans="4:8" ht="12.75">
      <c r="D50" s="1"/>
      <c r="E50" s="1"/>
      <c r="F50" s="1"/>
      <c r="G50" s="1"/>
      <c r="H50" s="1"/>
    </row>
    <row r="51" spans="4:8" ht="12.75">
      <c r="D51" s="1"/>
      <c r="E51" s="1"/>
      <c r="F51" s="1"/>
      <c r="G51" s="1"/>
      <c r="H51" s="1"/>
    </row>
    <row r="52" spans="4:8" ht="12.75">
      <c r="D52" s="1"/>
      <c r="E52" s="1"/>
      <c r="F52" s="1"/>
      <c r="G52" s="1"/>
      <c r="H52" s="1"/>
    </row>
  </sheetData>
  <mergeCells count="12">
    <mergeCell ref="A25:H25"/>
    <mergeCell ref="E8:H9"/>
    <mergeCell ref="E11:H11"/>
    <mergeCell ref="A24:C24"/>
    <mergeCell ref="A8:A9"/>
    <mergeCell ref="B8:B9"/>
    <mergeCell ref="C8:C9"/>
    <mergeCell ref="D8:D9"/>
    <mergeCell ref="D1:H1"/>
    <mergeCell ref="E2:H2"/>
    <mergeCell ref="C4:G4"/>
    <mergeCell ref="A6:H6"/>
  </mergeCells>
  <printOptions/>
  <pageMargins left="0.48" right="0.17" top="0.51" bottom="0.36" header="0.32" footer="0.29"/>
  <pageSetup horizontalDpi="600" verticalDpi="6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O44"/>
  <sheetViews>
    <sheetView workbookViewId="0" topLeftCell="A1">
      <selection activeCell="A5" sqref="A5:H5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9.00390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5:8" ht="15" customHeight="1">
      <c r="E1" s="109" t="s">
        <v>56</v>
      </c>
      <c r="F1" s="109"/>
      <c r="G1" s="109"/>
      <c r="H1" s="109"/>
    </row>
    <row r="2" spans="5:8" ht="18" customHeight="1">
      <c r="E2" s="117" t="s">
        <v>57</v>
      </c>
      <c r="F2" s="117"/>
      <c r="G2" s="117"/>
      <c r="H2" s="117"/>
    </row>
    <row r="3" spans="1:14" s="7" customFormat="1" ht="21.75" customHeight="1">
      <c r="A3" s="118" t="s">
        <v>15</v>
      </c>
      <c r="B3" s="118"/>
      <c r="C3" s="118"/>
      <c r="D3" s="118"/>
      <c r="E3" s="118"/>
      <c r="F3" s="118"/>
      <c r="G3" s="118"/>
      <c r="H3" s="118"/>
      <c r="I3" s="8"/>
      <c r="J3" s="8"/>
      <c r="K3" s="8"/>
      <c r="L3" s="8"/>
      <c r="M3" s="8"/>
      <c r="N3" s="8"/>
    </row>
    <row r="4" spans="1:14" s="7" customFormat="1" ht="18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7" customFormat="1" ht="18" customHeight="1">
      <c r="A5" s="111" t="s">
        <v>46</v>
      </c>
      <c r="B5" s="111"/>
      <c r="C5" s="111"/>
      <c r="D5" s="111"/>
      <c r="E5" s="111"/>
      <c r="F5" s="111"/>
      <c r="G5" s="111"/>
      <c r="H5" s="111"/>
      <c r="I5" s="8"/>
      <c r="J5" s="8"/>
      <c r="K5" s="8"/>
      <c r="L5" s="8"/>
      <c r="M5" s="8"/>
      <c r="N5" s="8"/>
    </row>
    <row r="6" spans="1:14" ht="21" customHeight="1">
      <c r="A6" s="121" t="s">
        <v>16</v>
      </c>
      <c r="B6" s="121"/>
      <c r="C6" s="121"/>
      <c r="D6" s="121"/>
      <c r="E6" s="23"/>
      <c r="F6" s="23"/>
      <c r="G6" s="23"/>
      <c r="H6" s="23"/>
      <c r="I6" s="9"/>
      <c r="J6" s="9"/>
      <c r="K6" s="10"/>
      <c r="L6" s="10"/>
      <c r="M6" s="10"/>
      <c r="N6" s="10"/>
    </row>
    <row r="7" spans="1:8" s="3" customFormat="1" ht="14.25" customHeight="1">
      <c r="A7" s="11"/>
      <c r="B7" s="11"/>
      <c r="C7" s="119" t="s">
        <v>9</v>
      </c>
      <c r="D7" s="11"/>
      <c r="E7" s="107" t="s">
        <v>11</v>
      </c>
      <c r="F7" s="107"/>
      <c r="G7" s="107"/>
      <c r="H7" s="107"/>
    </row>
    <row r="8" spans="1:8" s="3" customFormat="1" ht="16.5" customHeight="1">
      <c r="A8" s="18" t="s">
        <v>0</v>
      </c>
      <c r="B8" s="18" t="s">
        <v>5</v>
      </c>
      <c r="C8" s="120"/>
      <c r="D8" s="18" t="s">
        <v>6</v>
      </c>
      <c r="E8" s="107" t="s">
        <v>1</v>
      </c>
      <c r="F8" s="107"/>
      <c r="G8" s="107"/>
      <c r="H8" s="107"/>
    </row>
    <row r="9" spans="1:8" s="3" customFormat="1" ht="15" customHeight="1">
      <c r="A9" s="2"/>
      <c r="B9" s="2"/>
      <c r="C9" s="2"/>
      <c r="D9" s="2"/>
      <c r="E9" s="12" t="s">
        <v>2</v>
      </c>
      <c r="F9" s="12" t="s">
        <v>14</v>
      </c>
      <c r="G9" s="12" t="s">
        <v>10</v>
      </c>
      <c r="H9" s="12" t="s">
        <v>12</v>
      </c>
    </row>
    <row r="10" spans="1:8" s="6" customFormat="1" ht="18.75" customHeight="1">
      <c r="A10" s="5">
        <v>1</v>
      </c>
      <c r="B10" s="5">
        <v>2</v>
      </c>
      <c r="C10" s="5"/>
      <c r="D10" s="5">
        <v>3</v>
      </c>
      <c r="E10" s="113">
        <v>4</v>
      </c>
      <c r="F10" s="114"/>
      <c r="G10" s="114"/>
      <c r="H10" s="115"/>
    </row>
    <row r="11" spans="1:8" s="21" customFormat="1" ht="20.25" customHeight="1">
      <c r="A11" s="46" t="s">
        <v>58</v>
      </c>
      <c r="B11" s="19"/>
      <c r="C11" s="75"/>
      <c r="D11" s="27" t="s">
        <v>59</v>
      </c>
      <c r="E11" s="13">
        <v>10757989.4</v>
      </c>
      <c r="F11" s="20">
        <f>F12</f>
        <v>0</v>
      </c>
      <c r="G11" s="20">
        <f>G12+G14</f>
        <v>200000</v>
      </c>
      <c r="H11" s="20">
        <f aca="true" t="shared" si="0" ref="H11:H31">E11-F11+G11</f>
        <v>10957989.4</v>
      </c>
    </row>
    <row r="12" spans="1:8" ht="22.5" customHeight="1">
      <c r="A12" s="14"/>
      <c r="B12" s="47" t="s">
        <v>60</v>
      </c>
      <c r="C12" s="61"/>
      <c r="D12" s="15" t="s">
        <v>61</v>
      </c>
      <c r="E12" s="16">
        <v>574000</v>
      </c>
      <c r="F12" s="4">
        <f>F13</f>
        <v>0</v>
      </c>
      <c r="G12" s="4">
        <f>G13</f>
        <v>35000</v>
      </c>
      <c r="H12" s="4">
        <f t="shared" si="0"/>
        <v>609000</v>
      </c>
    </row>
    <row r="13" spans="1:8" ht="16.5" customHeight="1">
      <c r="A13" s="14"/>
      <c r="B13" s="14"/>
      <c r="C13" s="61">
        <v>6050</v>
      </c>
      <c r="D13" s="15" t="s">
        <v>18</v>
      </c>
      <c r="E13" s="16">
        <v>570000</v>
      </c>
      <c r="F13" s="4">
        <v>0</v>
      </c>
      <c r="G13" s="4">
        <v>35000</v>
      </c>
      <c r="H13" s="4">
        <f t="shared" si="0"/>
        <v>605000</v>
      </c>
    </row>
    <row r="14" spans="1:8" ht="19.5" customHeight="1">
      <c r="A14" s="14"/>
      <c r="B14" s="14">
        <v>60016</v>
      </c>
      <c r="C14" s="61"/>
      <c r="D14" s="48" t="s">
        <v>62</v>
      </c>
      <c r="E14" s="16">
        <v>10079489.4</v>
      </c>
      <c r="F14" s="4"/>
      <c r="G14" s="4">
        <f>G15+G16</f>
        <v>165000</v>
      </c>
      <c r="H14" s="4">
        <f t="shared" si="0"/>
        <v>10244489.4</v>
      </c>
    </row>
    <row r="15" spans="1:8" ht="18" customHeight="1">
      <c r="A15" s="14"/>
      <c r="B15" s="14"/>
      <c r="C15" s="61">
        <v>4270</v>
      </c>
      <c r="D15" s="48" t="s">
        <v>42</v>
      </c>
      <c r="E15" s="16">
        <v>5143110</v>
      </c>
      <c r="F15" s="4"/>
      <c r="G15" s="4">
        <v>120000</v>
      </c>
      <c r="H15" s="4">
        <f t="shared" si="0"/>
        <v>5263110</v>
      </c>
    </row>
    <row r="16" spans="1:8" ht="19.5" customHeight="1">
      <c r="A16" s="14"/>
      <c r="B16" s="14"/>
      <c r="C16" s="61">
        <v>4300</v>
      </c>
      <c r="D16" s="48" t="s">
        <v>31</v>
      </c>
      <c r="E16" s="16">
        <v>199900</v>
      </c>
      <c r="F16" s="4"/>
      <c r="G16" s="4">
        <v>45000</v>
      </c>
      <c r="H16" s="4">
        <f t="shared" si="0"/>
        <v>244900</v>
      </c>
    </row>
    <row r="17" spans="1:8" ht="21" customHeight="1">
      <c r="A17" s="46" t="s">
        <v>30</v>
      </c>
      <c r="B17" s="14"/>
      <c r="C17" s="61"/>
      <c r="D17" s="49" t="s">
        <v>24</v>
      </c>
      <c r="E17" s="13">
        <v>4345079</v>
      </c>
      <c r="F17" s="38">
        <f>F18</f>
        <v>0</v>
      </c>
      <c r="G17" s="38">
        <f>G18</f>
        <v>37000</v>
      </c>
      <c r="H17" s="38">
        <f t="shared" si="0"/>
        <v>4382079</v>
      </c>
    </row>
    <row r="18" spans="1:8" ht="20.25" customHeight="1">
      <c r="A18" s="14"/>
      <c r="B18" s="14">
        <v>75023</v>
      </c>
      <c r="C18" s="61"/>
      <c r="D18" s="48" t="s">
        <v>63</v>
      </c>
      <c r="E18" s="16">
        <v>4045571</v>
      </c>
      <c r="F18" s="4"/>
      <c r="G18" s="4">
        <f>G19</f>
        <v>37000</v>
      </c>
      <c r="H18" s="4">
        <f t="shared" si="0"/>
        <v>4082571</v>
      </c>
    </row>
    <row r="19" spans="1:8" ht="20.25" customHeight="1">
      <c r="A19" s="14"/>
      <c r="B19" s="14"/>
      <c r="C19" s="61">
        <v>6060</v>
      </c>
      <c r="D19" s="103" t="s">
        <v>64</v>
      </c>
      <c r="E19" s="16">
        <v>21640</v>
      </c>
      <c r="F19" s="4"/>
      <c r="G19" s="4">
        <v>37000</v>
      </c>
      <c r="H19" s="4">
        <f t="shared" si="0"/>
        <v>58640</v>
      </c>
    </row>
    <row r="20" spans="1:8" ht="18" customHeight="1">
      <c r="A20" s="63">
        <v>754</v>
      </c>
      <c r="B20" s="56"/>
      <c r="C20" s="56"/>
      <c r="D20" s="104" t="s">
        <v>65</v>
      </c>
      <c r="E20" s="13">
        <v>138063</v>
      </c>
      <c r="F20" s="38"/>
      <c r="G20" s="38">
        <f>G21</f>
        <v>12000</v>
      </c>
      <c r="H20" s="38">
        <f t="shared" si="0"/>
        <v>150063</v>
      </c>
    </row>
    <row r="21" spans="1:8" ht="18" customHeight="1">
      <c r="A21" s="61"/>
      <c r="B21" s="64">
        <v>75412</v>
      </c>
      <c r="C21" s="61"/>
      <c r="D21" s="15" t="s">
        <v>66</v>
      </c>
      <c r="E21" s="16">
        <v>100663</v>
      </c>
      <c r="F21" s="4"/>
      <c r="G21" s="4">
        <f>G22</f>
        <v>12000</v>
      </c>
      <c r="H21" s="4">
        <f t="shared" si="0"/>
        <v>112663</v>
      </c>
    </row>
    <row r="22" spans="1:8" ht="18" customHeight="1">
      <c r="A22" s="14"/>
      <c r="B22" s="14"/>
      <c r="C22" s="61">
        <v>4270</v>
      </c>
      <c r="D22" s="48" t="s">
        <v>42</v>
      </c>
      <c r="E22" s="16">
        <v>16900</v>
      </c>
      <c r="F22" s="4"/>
      <c r="G22" s="4">
        <v>12000</v>
      </c>
      <c r="H22" s="4">
        <f t="shared" si="0"/>
        <v>28900</v>
      </c>
    </row>
    <row r="23" spans="1:8" s="21" customFormat="1" ht="18" customHeight="1">
      <c r="A23" s="19">
        <v>801</v>
      </c>
      <c r="B23" s="19"/>
      <c r="C23" s="75"/>
      <c r="D23" s="105" t="s">
        <v>71</v>
      </c>
      <c r="E23" s="13">
        <v>1067583</v>
      </c>
      <c r="F23" s="20">
        <f>F24</f>
        <v>82500</v>
      </c>
      <c r="G23" s="20"/>
      <c r="H23" s="20">
        <f>E23-F23+G23</f>
        <v>985083</v>
      </c>
    </row>
    <row r="24" spans="1:8" ht="18" customHeight="1">
      <c r="A24" s="14"/>
      <c r="B24" s="14">
        <v>80101</v>
      </c>
      <c r="C24" s="61"/>
      <c r="D24" s="48" t="s">
        <v>41</v>
      </c>
      <c r="E24" s="16">
        <v>176500</v>
      </c>
      <c r="F24" s="4">
        <f>F25</f>
        <v>82500</v>
      </c>
      <c r="G24" s="4"/>
      <c r="H24" s="4">
        <f>E24-F24+G24</f>
        <v>94000</v>
      </c>
    </row>
    <row r="25" spans="1:8" ht="18" customHeight="1">
      <c r="A25" s="14"/>
      <c r="B25" s="14"/>
      <c r="C25" s="61">
        <v>6050</v>
      </c>
      <c r="D25" s="15" t="s">
        <v>18</v>
      </c>
      <c r="E25" s="16">
        <v>82500</v>
      </c>
      <c r="F25" s="4">
        <v>82500</v>
      </c>
      <c r="G25" s="4"/>
      <c r="H25" s="4">
        <f>E25-F25+G25</f>
        <v>0</v>
      </c>
    </row>
    <row r="26" spans="1:8" ht="18" customHeight="1">
      <c r="A26" s="56">
        <v>851</v>
      </c>
      <c r="B26" s="56"/>
      <c r="C26" s="56"/>
      <c r="D26" s="52" t="s">
        <v>67</v>
      </c>
      <c r="E26" s="13">
        <v>96963</v>
      </c>
      <c r="F26" s="38"/>
      <c r="G26" s="38">
        <f>G27</f>
        <v>29300</v>
      </c>
      <c r="H26" s="38">
        <f t="shared" si="0"/>
        <v>126263</v>
      </c>
    </row>
    <row r="27" spans="1:8" ht="18" customHeight="1">
      <c r="A27" s="61"/>
      <c r="B27" s="61">
        <v>85154</v>
      </c>
      <c r="C27" s="61"/>
      <c r="D27" s="15" t="s">
        <v>68</v>
      </c>
      <c r="E27" s="16">
        <v>78363</v>
      </c>
      <c r="F27" s="4"/>
      <c r="G27" s="4">
        <f>G28+G29+G30</f>
        <v>29300</v>
      </c>
      <c r="H27" s="4">
        <f t="shared" si="0"/>
        <v>107663</v>
      </c>
    </row>
    <row r="28" spans="1:8" ht="18" customHeight="1">
      <c r="A28" s="61"/>
      <c r="B28" s="61"/>
      <c r="C28" s="61">
        <v>3110</v>
      </c>
      <c r="D28" s="15" t="s">
        <v>69</v>
      </c>
      <c r="E28" s="16">
        <v>30000</v>
      </c>
      <c r="F28" s="4"/>
      <c r="G28" s="4">
        <v>5000</v>
      </c>
      <c r="H28" s="4">
        <f t="shared" si="0"/>
        <v>35000</v>
      </c>
    </row>
    <row r="29" spans="1:8" ht="18" customHeight="1">
      <c r="A29" s="61"/>
      <c r="B29" s="61"/>
      <c r="C29" s="61">
        <v>4210</v>
      </c>
      <c r="D29" s="15" t="s">
        <v>70</v>
      </c>
      <c r="E29" s="16">
        <v>5463</v>
      </c>
      <c r="F29" s="4"/>
      <c r="G29" s="4">
        <v>2300</v>
      </c>
      <c r="H29" s="4">
        <f t="shared" si="0"/>
        <v>7763</v>
      </c>
    </row>
    <row r="30" spans="1:8" ht="18" customHeight="1">
      <c r="A30" s="61"/>
      <c r="B30" s="61"/>
      <c r="C30" s="61">
        <v>4300</v>
      </c>
      <c r="D30" s="15" t="s">
        <v>31</v>
      </c>
      <c r="E30" s="16">
        <v>23200</v>
      </c>
      <c r="F30" s="4"/>
      <c r="G30" s="4">
        <v>22000</v>
      </c>
      <c r="H30" s="4">
        <f t="shared" si="0"/>
        <v>45200</v>
      </c>
    </row>
    <row r="31" spans="1:8" ht="25.5" customHeight="1">
      <c r="A31" s="124" t="s">
        <v>13</v>
      </c>
      <c r="B31" s="125"/>
      <c r="C31" s="125"/>
      <c r="D31" s="126"/>
      <c r="E31" s="17">
        <v>22006921.4</v>
      </c>
      <c r="F31" s="17">
        <f>F23</f>
        <v>82500</v>
      </c>
      <c r="G31" s="17">
        <f>G11+G17+G20+G26</f>
        <v>278300</v>
      </c>
      <c r="H31" s="17">
        <f t="shared" si="0"/>
        <v>22202721.4</v>
      </c>
    </row>
    <row r="32" spans="1:8" ht="21" customHeight="1">
      <c r="A32" s="94" t="s">
        <v>17</v>
      </c>
      <c r="B32" s="94"/>
      <c r="C32" s="94"/>
      <c r="D32" s="94"/>
      <c r="E32" s="94"/>
      <c r="F32" s="94"/>
      <c r="G32" s="1"/>
      <c r="H32" s="1"/>
    </row>
    <row r="33" spans="1:15" ht="60.75" customHeight="1">
      <c r="A33" s="112" t="s">
        <v>72</v>
      </c>
      <c r="B33" s="112"/>
      <c r="C33" s="112"/>
      <c r="D33" s="112"/>
      <c r="E33" s="112"/>
      <c r="F33" s="112"/>
      <c r="G33" s="112"/>
      <c r="H33" s="112"/>
      <c r="I33" s="24"/>
      <c r="J33" s="24"/>
      <c r="K33" s="24"/>
      <c r="L33" s="24"/>
      <c r="M33" s="24"/>
      <c r="N33" s="24"/>
      <c r="O33" s="24"/>
    </row>
    <row r="34" spans="1:15" ht="116.25" customHeight="1">
      <c r="A34" s="95" t="s">
        <v>73</v>
      </c>
      <c r="B34" s="95"/>
      <c r="C34" s="95"/>
      <c r="D34" s="95"/>
      <c r="E34" s="95"/>
      <c r="F34" s="95"/>
      <c r="G34" s="95"/>
      <c r="H34" s="95"/>
      <c r="I34" s="74"/>
      <c r="J34" s="74"/>
      <c r="K34" s="74"/>
      <c r="L34" s="74"/>
      <c r="M34" s="25"/>
      <c r="N34" s="25"/>
      <c r="O34" s="25"/>
    </row>
    <row r="35" spans="1:9" ht="25.5" customHeight="1">
      <c r="A35" s="22"/>
      <c r="B35" s="22"/>
      <c r="C35" s="22"/>
      <c r="D35" s="22"/>
      <c r="E35" s="22"/>
      <c r="F35" s="22"/>
      <c r="G35" s="122" t="s">
        <v>7</v>
      </c>
      <c r="H35" s="122"/>
      <c r="I35" s="22"/>
    </row>
    <row r="36" spans="1:8" ht="23.25" customHeight="1">
      <c r="A36" s="7"/>
      <c r="D36" s="1"/>
      <c r="E36" s="1"/>
      <c r="F36" s="1"/>
      <c r="G36" s="123" t="s">
        <v>8</v>
      </c>
      <c r="H36" s="123"/>
    </row>
    <row r="37" spans="1:8" ht="12.75">
      <c r="A37" s="7"/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</sheetData>
  <mergeCells count="15">
    <mergeCell ref="G35:H35"/>
    <mergeCell ref="G36:H36"/>
    <mergeCell ref="A31:D31"/>
    <mergeCell ref="A32:F32"/>
    <mergeCell ref="A34:H34"/>
    <mergeCell ref="A33:H33"/>
    <mergeCell ref="E10:H10"/>
    <mergeCell ref="E1:H1"/>
    <mergeCell ref="E2:H2"/>
    <mergeCell ref="A3:H3"/>
    <mergeCell ref="C7:C8"/>
    <mergeCell ref="E7:H7"/>
    <mergeCell ref="E8:H8"/>
    <mergeCell ref="A6:D6"/>
    <mergeCell ref="A5:H5"/>
  </mergeCells>
  <printOptions/>
  <pageMargins left="0.5" right="0.17" top="0.57" bottom="0.32" header="0.29" footer="0.18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9.421875" style="1" customWidth="1"/>
    <col min="2" max="2" width="11.421875" style="1" customWidth="1"/>
    <col min="3" max="3" width="7.140625" style="1" customWidth="1"/>
    <col min="4" max="4" width="40.00390625" style="1" customWidth="1"/>
    <col min="5" max="5" width="16.28125" style="1" customWidth="1"/>
    <col min="6" max="6" width="14.421875" style="1" customWidth="1"/>
    <col min="7" max="7" width="15.57421875" style="1" customWidth="1"/>
    <col min="8" max="8" width="16.8515625" style="1" customWidth="1"/>
  </cols>
  <sheetData>
    <row r="1" spans="1:8" ht="12" customHeight="1">
      <c r="A1" s="86"/>
      <c r="B1" s="87"/>
      <c r="C1" s="87"/>
      <c r="D1" s="109" t="s">
        <v>74</v>
      </c>
      <c r="E1" s="109"/>
      <c r="F1" s="109"/>
      <c r="G1" s="109"/>
      <c r="H1" s="109"/>
    </row>
    <row r="2" spans="1:9" ht="17.25" customHeight="1">
      <c r="A2" s="86"/>
      <c r="B2" s="87"/>
      <c r="C2" s="87"/>
      <c r="D2" s="117" t="s">
        <v>57</v>
      </c>
      <c r="E2" s="117"/>
      <c r="F2" s="117"/>
      <c r="G2" s="117"/>
      <c r="H2" s="117"/>
      <c r="I2" s="76"/>
    </row>
    <row r="3" spans="1:8" ht="8.25" customHeight="1">
      <c r="A3" s="86"/>
      <c r="B3" s="87"/>
      <c r="C3" s="87"/>
      <c r="D3" s="87"/>
      <c r="E3" s="87"/>
      <c r="F3" s="87"/>
      <c r="G3" s="87"/>
      <c r="H3" s="87"/>
    </row>
    <row r="4" spans="1:8" ht="18" customHeight="1">
      <c r="A4" s="97" t="s">
        <v>43</v>
      </c>
      <c r="B4" s="97"/>
      <c r="C4" s="97"/>
      <c r="D4" s="97"/>
      <c r="E4" s="97"/>
      <c r="F4" s="97"/>
      <c r="G4" s="97"/>
      <c r="H4" s="97"/>
    </row>
    <row r="5" spans="1:8" ht="15" customHeight="1">
      <c r="A5" s="111" t="s">
        <v>46</v>
      </c>
      <c r="B5" s="111"/>
      <c r="C5" s="111"/>
      <c r="D5" s="111"/>
      <c r="E5" s="111"/>
      <c r="F5" s="111"/>
      <c r="G5" s="111"/>
      <c r="H5" s="62"/>
    </row>
    <row r="6" spans="1:8" ht="14.25" customHeight="1">
      <c r="A6" s="98" t="s">
        <v>39</v>
      </c>
      <c r="B6" s="98"/>
      <c r="C6" s="98"/>
      <c r="D6" s="62"/>
      <c r="E6" s="62"/>
      <c r="F6" s="62"/>
      <c r="G6" s="62"/>
      <c r="H6" s="62"/>
    </row>
    <row r="7" spans="1:8" s="77" customFormat="1" ht="12.75" customHeight="1">
      <c r="A7" s="96" t="s">
        <v>0</v>
      </c>
      <c r="B7" s="96" t="s">
        <v>5</v>
      </c>
      <c r="C7" s="96" t="s">
        <v>9</v>
      </c>
      <c r="D7" s="96" t="s">
        <v>6</v>
      </c>
      <c r="E7" s="99" t="s">
        <v>1</v>
      </c>
      <c r="F7" s="99"/>
      <c r="G7" s="99"/>
      <c r="H7" s="99"/>
    </row>
    <row r="8" spans="1:8" s="77" customFormat="1" ht="14.25" customHeight="1">
      <c r="A8" s="96"/>
      <c r="B8" s="96"/>
      <c r="C8" s="96"/>
      <c r="D8" s="96"/>
      <c r="E8" s="88" t="s">
        <v>2</v>
      </c>
      <c r="F8" s="88" t="s">
        <v>14</v>
      </c>
      <c r="G8" s="88" t="s">
        <v>10</v>
      </c>
      <c r="H8" s="88" t="s">
        <v>3</v>
      </c>
    </row>
    <row r="9" spans="1:8" s="78" customFormat="1" ht="14.25" customHeight="1">
      <c r="A9" s="89">
        <v>1</v>
      </c>
      <c r="B9" s="89">
        <v>2</v>
      </c>
      <c r="C9" s="89"/>
      <c r="D9" s="89">
        <v>3</v>
      </c>
      <c r="E9" s="100">
        <v>4</v>
      </c>
      <c r="F9" s="101"/>
      <c r="G9" s="101"/>
      <c r="H9" s="90"/>
    </row>
    <row r="10" spans="1:8" s="81" customFormat="1" ht="18.75" customHeight="1">
      <c r="A10" s="65">
        <v>801</v>
      </c>
      <c r="B10" s="19"/>
      <c r="C10" s="19"/>
      <c r="D10" s="80" t="s">
        <v>40</v>
      </c>
      <c r="E10" s="91">
        <v>6006614</v>
      </c>
      <c r="F10" s="91"/>
      <c r="G10" s="91">
        <f>G11+G15+G19+G23</f>
        <v>16000</v>
      </c>
      <c r="H10" s="91">
        <f>E10-F10+G10</f>
        <v>6022614</v>
      </c>
    </row>
    <row r="11" spans="1:8" s="81" customFormat="1" ht="18" customHeight="1">
      <c r="A11" s="82"/>
      <c r="B11" s="14">
        <v>80101</v>
      </c>
      <c r="C11" s="14"/>
      <c r="D11" s="55" t="s">
        <v>41</v>
      </c>
      <c r="E11" s="92">
        <v>3042918</v>
      </c>
      <c r="F11" s="92"/>
      <c r="G11" s="92">
        <f>G12+G13+G14</f>
        <v>12075</v>
      </c>
      <c r="H11" s="92">
        <f>E11-F11+G11</f>
        <v>3054993</v>
      </c>
    </row>
    <row r="12" spans="1:8" s="81" customFormat="1" ht="20.25" customHeight="1">
      <c r="A12" s="82"/>
      <c r="B12" s="14"/>
      <c r="C12" s="14">
        <v>4010</v>
      </c>
      <c r="D12" s="15" t="s">
        <v>76</v>
      </c>
      <c r="E12" s="92">
        <v>1790813</v>
      </c>
      <c r="F12" s="92"/>
      <c r="G12" s="92">
        <v>10340</v>
      </c>
      <c r="H12" s="92">
        <f aca="true" t="shared" si="0" ref="H12:H26">E12-F12+G12</f>
        <v>1801153</v>
      </c>
    </row>
    <row r="13" spans="1:8" s="81" customFormat="1" ht="20.25" customHeight="1">
      <c r="A13" s="82"/>
      <c r="B13" s="14"/>
      <c r="C13" s="14">
        <v>4110</v>
      </c>
      <c r="D13" s="15" t="s">
        <v>77</v>
      </c>
      <c r="E13" s="92">
        <v>316491</v>
      </c>
      <c r="F13" s="92"/>
      <c r="G13" s="92">
        <v>1494</v>
      </c>
      <c r="H13" s="92">
        <f t="shared" si="0"/>
        <v>317985</v>
      </c>
    </row>
    <row r="14" spans="1:8" s="81" customFormat="1" ht="20.25" customHeight="1">
      <c r="A14" s="82"/>
      <c r="B14" s="14"/>
      <c r="C14" s="14">
        <v>4120</v>
      </c>
      <c r="D14" s="15" t="s">
        <v>78</v>
      </c>
      <c r="E14" s="92">
        <v>51047</v>
      </c>
      <c r="F14" s="92"/>
      <c r="G14" s="92">
        <v>241</v>
      </c>
      <c r="H14" s="92">
        <f t="shared" si="0"/>
        <v>51288</v>
      </c>
    </row>
    <row r="15" spans="1:8" s="81" customFormat="1" ht="26.25" customHeight="1">
      <c r="A15" s="82"/>
      <c r="B15" s="14">
        <v>80103</v>
      </c>
      <c r="C15" s="14"/>
      <c r="D15" s="55" t="s">
        <v>80</v>
      </c>
      <c r="E15" s="92">
        <v>228212</v>
      </c>
      <c r="F15" s="92"/>
      <c r="G15" s="92">
        <f>G16+G17+G18</f>
        <v>331</v>
      </c>
      <c r="H15" s="92">
        <f t="shared" si="0"/>
        <v>228543</v>
      </c>
    </row>
    <row r="16" spans="1:8" s="81" customFormat="1" ht="20.25" customHeight="1">
      <c r="A16" s="82"/>
      <c r="B16" s="14"/>
      <c r="C16" s="14">
        <v>4010</v>
      </c>
      <c r="D16" s="15" t="s">
        <v>76</v>
      </c>
      <c r="E16" s="92">
        <v>165096</v>
      </c>
      <c r="F16" s="92"/>
      <c r="G16" s="92">
        <v>281</v>
      </c>
      <c r="H16" s="92">
        <f t="shared" si="0"/>
        <v>165377</v>
      </c>
    </row>
    <row r="17" spans="1:8" s="81" customFormat="1" ht="20.25" customHeight="1">
      <c r="A17" s="82"/>
      <c r="B17" s="14"/>
      <c r="C17" s="14">
        <v>4110</v>
      </c>
      <c r="D17" s="15" t="s">
        <v>77</v>
      </c>
      <c r="E17" s="92">
        <v>28749</v>
      </c>
      <c r="F17" s="92"/>
      <c r="G17" s="92">
        <v>43</v>
      </c>
      <c r="H17" s="92">
        <f t="shared" si="0"/>
        <v>28792</v>
      </c>
    </row>
    <row r="18" spans="1:8" s="81" customFormat="1" ht="20.25" customHeight="1">
      <c r="A18" s="82"/>
      <c r="B18" s="14"/>
      <c r="C18" s="14">
        <v>4120</v>
      </c>
      <c r="D18" s="15" t="s">
        <v>78</v>
      </c>
      <c r="E18" s="92">
        <v>4637</v>
      </c>
      <c r="F18" s="92"/>
      <c r="G18" s="92">
        <v>7</v>
      </c>
      <c r="H18" s="92">
        <f t="shared" si="0"/>
        <v>4644</v>
      </c>
    </row>
    <row r="19" spans="1:8" s="81" customFormat="1" ht="18" customHeight="1">
      <c r="A19" s="82"/>
      <c r="B19" s="14">
        <v>80104</v>
      </c>
      <c r="C19" s="14"/>
      <c r="D19" s="15" t="s">
        <v>79</v>
      </c>
      <c r="E19" s="92">
        <v>816239</v>
      </c>
      <c r="F19" s="92"/>
      <c r="G19" s="92">
        <f>G20+G21+G22</f>
        <v>1215</v>
      </c>
      <c r="H19" s="92">
        <f t="shared" si="0"/>
        <v>817454</v>
      </c>
    </row>
    <row r="20" spans="1:8" s="81" customFormat="1" ht="20.25" customHeight="1">
      <c r="A20" s="82"/>
      <c r="B20" s="14"/>
      <c r="C20" s="14">
        <v>4010</v>
      </c>
      <c r="D20" s="15" t="s">
        <v>76</v>
      </c>
      <c r="E20" s="92">
        <v>478009</v>
      </c>
      <c r="F20" s="92"/>
      <c r="G20" s="92">
        <v>1033</v>
      </c>
      <c r="H20" s="92">
        <f t="shared" si="0"/>
        <v>479042</v>
      </c>
    </row>
    <row r="21" spans="1:8" s="81" customFormat="1" ht="20.25" customHeight="1">
      <c r="A21" s="82"/>
      <c r="B21" s="14"/>
      <c r="C21" s="14">
        <v>4110</v>
      </c>
      <c r="D21" s="15" t="s">
        <v>77</v>
      </c>
      <c r="E21" s="92">
        <v>81979</v>
      </c>
      <c r="F21" s="92"/>
      <c r="G21" s="92">
        <v>157</v>
      </c>
      <c r="H21" s="92">
        <f t="shared" si="0"/>
        <v>82136</v>
      </c>
    </row>
    <row r="22" spans="1:8" s="81" customFormat="1" ht="20.25" customHeight="1">
      <c r="A22" s="82"/>
      <c r="B22" s="14"/>
      <c r="C22" s="14">
        <v>4120</v>
      </c>
      <c r="D22" s="15" t="s">
        <v>78</v>
      </c>
      <c r="E22" s="92">
        <v>13222</v>
      </c>
      <c r="F22" s="92"/>
      <c r="G22" s="92">
        <v>25</v>
      </c>
      <c r="H22" s="92">
        <f t="shared" si="0"/>
        <v>13247</v>
      </c>
    </row>
    <row r="23" spans="1:8" s="81" customFormat="1" ht="18" customHeight="1">
      <c r="A23" s="82"/>
      <c r="B23" s="14">
        <v>80110</v>
      </c>
      <c r="C23" s="14"/>
      <c r="D23" s="55" t="s">
        <v>81</v>
      </c>
      <c r="E23" s="92">
        <v>1870273</v>
      </c>
      <c r="F23" s="92"/>
      <c r="G23" s="92">
        <f>G24+G25+G26</f>
        <v>2379</v>
      </c>
      <c r="H23" s="92">
        <f t="shared" si="0"/>
        <v>1872652</v>
      </c>
    </row>
    <row r="24" spans="1:8" s="81" customFormat="1" ht="20.25" customHeight="1">
      <c r="A24" s="82"/>
      <c r="B24" s="14"/>
      <c r="C24" s="14">
        <v>4010</v>
      </c>
      <c r="D24" s="15" t="s">
        <v>76</v>
      </c>
      <c r="E24" s="92">
        <v>1191581</v>
      </c>
      <c r="F24" s="92"/>
      <c r="G24" s="92">
        <v>2022</v>
      </c>
      <c r="H24" s="92">
        <f t="shared" si="0"/>
        <v>1193603</v>
      </c>
    </row>
    <row r="25" spans="1:8" s="81" customFormat="1" ht="20.25" customHeight="1">
      <c r="A25" s="82"/>
      <c r="B25" s="14"/>
      <c r="C25" s="14">
        <v>4110</v>
      </c>
      <c r="D25" s="15" t="s">
        <v>77</v>
      </c>
      <c r="E25" s="92">
        <v>208166</v>
      </c>
      <c r="F25" s="92"/>
      <c r="G25" s="92">
        <v>307</v>
      </c>
      <c r="H25" s="92">
        <f t="shared" si="0"/>
        <v>208473</v>
      </c>
    </row>
    <row r="26" spans="1:8" s="81" customFormat="1" ht="20.25" customHeight="1">
      <c r="A26" s="82"/>
      <c r="B26" s="14"/>
      <c r="C26" s="14">
        <v>4120</v>
      </c>
      <c r="D26" s="15" t="s">
        <v>78</v>
      </c>
      <c r="E26" s="92">
        <v>33575</v>
      </c>
      <c r="F26" s="92"/>
      <c r="G26" s="92">
        <v>50</v>
      </c>
      <c r="H26" s="92">
        <f t="shared" si="0"/>
        <v>33625</v>
      </c>
    </row>
    <row r="27" spans="1:8" s="83" customFormat="1" ht="16.5" customHeight="1">
      <c r="A27" s="127" t="s">
        <v>29</v>
      </c>
      <c r="B27" s="128"/>
      <c r="C27" s="128"/>
      <c r="D27" s="129"/>
      <c r="E27" s="91">
        <v>6185239</v>
      </c>
      <c r="F27" s="91"/>
      <c r="G27" s="91">
        <f>G10</f>
        <v>16000</v>
      </c>
      <c r="H27" s="91">
        <f>E27-F27+G27</f>
        <v>6201239</v>
      </c>
    </row>
    <row r="28" spans="1:8" ht="13.5" customHeight="1">
      <c r="A28" s="1" t="s">
        <v>4</v>
      </c>
      <c r="E28" s="93"/>
      <c r="F28" s="93"/>
      <c r="G28" s="93"/>
      <c r="H28" s="93"/>
    </row>
    <row r="29" spans="1:8" s="85" customFormat="1" ht="27.75" customHeight="1">
      <c r="A29" s="130" t="s">
        <v>82</v>
      </c>
      <c r="B29" s="130"/>
      <c r="C29" s="130"/>
      <c r="D29" s="130"/>
      <c r="E29" s="130"/>
      <c r="F29" s="130"/>
      <c r="G29" s="130"/>
      <c r="H29" s="130"/>
    </row>
    <row r="30" spans="7:8" ht="11.25" customHeight="1">
      <c r="G30" s="116" t="s">
        <v>7</v>
      </c>
      <c r="H30" s="116"/>
    </row>
    <row r="31" spans="7:8" ht="15.75" customHeight="1">
      <c r="G31" s="116" t="s">
        <v>8</v>
      </c>
      <c r="H31" s="116"/>
    </row>
    <row r="32" spans="7:8" ht="22.5" customHeight="1">
      <c r="G32" s="116"/>
      <c r="H32" s="116"/>
    </row>
  </sheetData>
  <mergeCells count="15">
    <mergeCell ref="G30:H30"/>
    <mergeCell ref="G31:H32"/>
    <mergeCell ref="A5:G5"/>
    <mergeCell ref="E7:H7"/>
    <mergeCell ref="E9:H9"/>
    <mergeCell ref="A27:D27"/>
    <mergeCell ref="A29:H29"/>
    <mergeCell ref="A7:A8"/>
    <mergeCell ref="B7:B8"/>
    <mergeCell ref="C7:C8"/>
    <mergeCell ref="D7:D8"/>
    <mergeCell ref="D1:H1"/>
    <mergeCell ref="D2:H2"/>
    <mergeCell ref="A4:H4"/>
    <mergeCell ref="A6:C6"/>
  </mergeCells>
  <printOptions/>
  <pageMargins left="0.75" right="0.51" top="0.26" bottom="0.23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I32"/>
  <sheetViews>
    <sheetView workbookViewId="0" topLeftCell="A1">
      <selection activeCell="G16" sqref="G16"/>
    </sheetView>
  </sheetViews>
  <sheetFormatPr defaultColWidth="9.140625" defaultRowHeight="12.75"/>
  <cols>
    <col min="1" max="1" width="9.421875" style="1" customWidth="1"/>
    <col min="2" max="2" width="11.421875" style="1" customWidth="1"/>
    <col min="3" max="3" width="7.7109375" style="1" customWidth="1"/>
    <col min="4" max="4" width="47.421875" style="1" customWidth="1"/>
    <col min="5" max="5" width="16.28125" style="1" customWidth="1"/>
    <col min="6" max="6" width="14.7109375" style="1" customWidth="1"/>
    <col min="7" max="7" width="15.57421875" style="1" customWidth="1"/>
    <col min="8" max="8" width="18.421875" style="1" customWidth="1"/>
  </cols>
  <sheetData>
    <row r="1" spans="1:8" ht="12" customHeight="1">
      <c r="A1" s="66"/>
      <c r="B1" s="67"/>
      <c r="C1" s="67"/>
      <c r="D1" s="132" t="s">
        <v>83</v>
      </c>
      <c r="E1" s="132"/>
      <c r="F1" s="132"/>
      <c r="G1" s="132"/>
      <c r="H1" s="132"/>
    </row>
    <row r="2" spans="1:9" ht="18" customHeight="1">
      <c r="A2" s="66"/>
      <c r="B2" s="67"/>
      <c r="C2" s="67"/>
      <c r="D2" s="131" t="s">
        <v>84</v>
      </c>
      <c r="E2" s="131"/>
      <c r="F2" s="131"/>
      <c r="G2" s="131"/>
      <c r="H2" s="131"/>
      <c r="I2" s="76"/>
    </row>
    <row r="3" spans="1:8" ht="12" customHeight="1">
      <c r="A3" s="66"/>
      <c r="B3" s="67"/>
      <c r="C3" s="67"/>
      <c r="D3" s="67"/>
      <c r="E3" s="67"/>
      <c r="F3" s="67"/>
      <c r="G3" s="67"/>
      <c r="H3" s="67"/>
    </row>
    <row r="4" spans="1:8" ht="25.5" customHeight="1">
      <c r="A4" s="97" t="s">
        <v>38</v>
      </c>
      <c r="B4" s="97"/>
      <c r="C4" s="97"/>
      <c r="D4" s="97"/>
      <c r="E4" s="97"/>
      <c r="F4" s="97"/>
      <c r="G4" s="97"/>
      <c r="H4" s="97"/>
    </row>
    <row r="5" spans="1:8" ht="23.25" customHeight="1">
      <c r="A5" s="111" t="s">
        <v>46</v>
      </c>
      <c r="B5" s="111"/>
      <c r="C5" s="111"/>
      <c r="D5" s="111"/>
      <c r="E5" s="111"/>
      <c r="F5" s="111"/>
      <c r="G5" s="111"/>
      <c r="H5" s="111"/>
    </row>
    <row r="6" spans="1:8" ht="24.75" customHeight="1">
      <c r="A6" s="98" t="s">
        <v>39</v>
      </c>
      <c r="B6" s="98"/>
      <c r="C6" s="98"/>
      <c r="D6" s="62"/>
      <c r="E6" s="62"/>
      <c r="F6" s="62"/>
      <c r="G6" s="62"/>
      <c r="H6" s="62"/>
    </row>
    <row r="7" spans="1:8" s="77" customFormat="1" ht="20.25" customHeight="1">
      <c r="A7" s="140" t="s">
        <v>0</v>
      </c>
      <c r="B7" s="140" t="s">
        <v>5</v>
      </c>
      <c r="C7" s="140" t="s">
        <v>9</v>
      </c>
      <c r="D7" s="140" t="s">
        <v>6</v>
      </c>
      <c r="E7" s="140" t="s">
        <v>1</v>
      </c>
      <c r="F7" s="140"/>
      <c r="G7" s="140"/>
      <c r="H7" s="140"/>
    </row>
    <row r="8" spans="1:8" s="77" customFormat="1" ht="68.25" customHeight="1">
      <c r="A8" s="140"/>
      <c r="B8" s="140"/>
      <c r="C8" s="140"/>
      <c r="D8" s="140"/>
      <c r="E8" s="68" t="s">
        <v>2</v>
      </c>
      <c r="F8" s="68" t="s">
        <v>14</v>
      </c>
      <c r="G8" s="68" t="s">
        <v>10</v>
      </c>
      <c r="H8" s="68" t="s">
        <v>3</v>
      </c>
    </row>
    <row r="9" spans="1:8" s="78" customFormat="1" ht="18" customHeight="1">
      <c r="A9" s="69">
        <v>1</v>
      </c>
      <c r="B9" s="69">
        <v>2</v>
      </c>
      <c r="C9" s="69"/>
      <c r="D9" s="69">
        <v>3</v>
      </c>
      <c r="E9" s="137">
        <v>4</v>
      </c>
      <c r="F9" s="138"/>
      <c r="G9" s="138"/>
      <c r="H9" s="139"/>
    </row>
    <row r="10" spans="1:8" s="81" customFormat="1" ht="20.25" customHeight="1">
      <c r="A10" s="79">
        <v>801</v>
      </c>
      <c r="B10" s="19"/>
      <c r="C10" s="19"/>
      <c r="D10" s="80" t="s">
        <v>40</v>
      </c>
      <c r="E10" s="70">
        <v>4941490</v>
      </c>
      <c r="F10" s="70">
        <f>F11</f>
        <v>0</v>
      </c>
      <c r="G10" s="70">
        <f>G11</f>
        <v>65332</v>
      </c>
      <c r="H10" s="70">
        <f>E10-F10+G10</f>
        <v>5006822</v>
      </c>
    </row>
    <row r="11" spans="1:8" s="81" customFormat="1" ht="19.5" customHeight="1">
      <c r="A11" s="82"/>
      <c r="B11" s="14">
        <v>80101</v>
      </c>
      <c r="C11" s="14"/>
      <c r="D11" s="55" t="s">
        <v>41</v>
      </c>
      <c r="E11" s="71">
        <v>2551429</v>
      </c>
      <c r="F11" s="71"/>
      <c r="G11" s="71">
        <f>G12+G13+G14</f>
        <v>65332</v>
      </c>
      <c r="H11" s="71">
        <f>E11-F11+G11</f>
        <v>2616761</v>
      </c>
    </row>
    <row r="12" spans="1:8" s="81" customFormat="1" ht="22.5" customHeight="1">
      <c r="A12" s="82"/>
      <c r="B12" s="14"/>
      <c r="C12" s="14">
        <v>4010</v>
      </c>
      <c r="D12" s="15" t="s">
        <v>76</v>
      </c>
      <c r="E12" s="71">
        <v>1566254</v>
      </c>
      <c r="F12" s="71"/>
      <c r="G12" s="71">
        <v>64432</v>
      </c>
      <c r="H12" s="71">
        <f aca="true" t="shared" si="0" ref="H12:H23">E12-F12+G12</f>
        <v>1630686</v>
      </c>
    </row>
    <row r="13" spans="1:8" s="81" customFormat="1" ht="22.5" customHeight="1">
      <c r="A13" s="82"/>
      <c r="B13" s="14"/>
      <c r="C13" s="14">
        <v>4110</v>
      </c>
      <c r="D13" s="15" t="s">
        <v>77</v>
      </c>
      <c r="E13" s="71">
        <v>260563</v>
      </c>
      <c r="F13" s="71"/>
      <c r="G13" s="71">
        <v>771</v>
      </c>
      <c r="H13" s="71">
        <f t="shared" si="0"/>
        <v>261334</v>
      </c>
    </row>
    <row r="14" spans="1:8" s="81" customFormat="1" ht="22.5" customHeight="1">
      <c r="A14" s="82"/>
      <c r="B14" s="14"/>
      <c r="C14" s="14">
        <v>4120</v>
      </c>
      <c r="D14" s="15" t="s">
        <v>78</v>
      </c>
      <c r="E14" s="71">
        <v>44607</v>
      </c>
      <c r="F14" s="71"/>
      <c r="G14" s="71">
        <v>129</v>
      </c>
      <c r="H14" s="71">
        <f t="shared" si="0"/>
        <v>44736</v>
      </c>
    </row>
    <row r="15" spans="1:8" s="81" customFormat="1" ht="21" customHeight="1">
      <c r="A15" s="79">
        <v>854</v>
      </c>
      <c r="B15" s="19"/>
      <c r="C15" s="19"/>
      <c r="D15" s="80" t="s">
        <v>75</v>
      </c>
      <c r="E15" s="70">
        <v>105707</v>
      </c>
      <c r="F15" s="70">
        <f>F16</f>
        <v>9441</v>
      </c>
      <c r="G15" s="70">
        <f>G16+G22</f>
        <v>1509</v>
      </c>
      <c r="H15" s="71">
        <f t="shared" si="0"/>
        <v>97775</v>
      </c>
    </row>
    <row r="16" spans="1:8" s="81" customFormat="1" ht="22.5" customHeight="1">
      <c r="A16" s="82"/>
      <c r="B16" s="14">
        <v>85401</v>
      </c>
      <c r="C16" s="14"/>
      <c r="D16" s="55" t="s">
        <v>85</v>
      </c>
      <c r="E16" s="71">
        <v>93742</v>
      </c>
      <c r="F16" s="71">
        <f>F18+F19+F20+F21</f>
        <v>9441</v>
      </c>
      <c r="G16" s="71">
        <f>G17</f>
        <v>109</v>
      </c>
      <c r="H16" s="71">
        <f t="shared" si="0"/>
        <v>84410</v>
      </c>
    </row>
    <row r="17" spans="1:8" s="81" customFormat="1" ht="22.5" customHeight="1">
      <c r="A17" s="82"/>
      <c r="B17" s="14"/>
      <c r="C17" s="14">
        <v>3020</v>
      </c>
      <c r="D17" s="106" t="s">
        <v>89</v>
      </c>
      <c r="E17" s="71">
        <v>7753</v>
      </c>
      <c r="F17" s="71"/>
      <c r="G17" s="71">
        <v>109</v>
      </c>
      <c r="H17" s="71">
        <f t="shared" si="0"/>
        <v>7862</v>
      </c>
    </row>
    <row r="18" spans="1:8" s="81" customFormat="1" ht="22.5" customHeight="1">
      <c r="A18" s="82"/>
      <c r="B18" s="14"/>
      <c r="C18" s="14">
        <v>4010</v>
      </c>
      <c r="D18" s="15" t="s">
        <v>76</v>
      </c>
      <c r="E18" s="71">
        <v>56496</v>
      </c>
      <c r="F18" s="71">
        <v>7005</v>
      </c>
      <c r="G18" s="71"/>
      <c r="H18" s="71">
        <f t="shared" si="0"/>
        <v>49491</v>
      </c>
    </row>
    <row r="19" spans="1:8" s="81" customFormat="1" ht="22.5" customHeight="1">
      <c r="A19" s="82"/>
      <c r="B19" s="14"/>
      <c r="C19" s="14">
        <v>4040</v>
      </c>
      <c r="D19" s="15" t="s">
        <v>86</v>
      </c>
      <c r="E19" s="71">
        <v>4359</v>
      </c>
      <c r="F19" s="71">
        <v>130</v>
      </c>
      <c r="G19" s="71"/>
      <c r="H19" s="71">
        <f t="shared" si="0"/>
        <v>4229</v>
      </c>
    </row>
    <row r="20" spans="1:8" s="81" customFormat="1" ht="22.5" customHeight="1">
      <c r="A20" s="82"/>
      <c r="B20" s="14"/>
      <c r="C20" s="14">
        <v>4110</v>
      </c>
      <c r="D20" s="15" t="s">
        <v>77</v>
      </c>
      <c r="E20" s="71">
        <v>10422</v>
      </c>
      <c r="F20" s="71">
        <v>1991</v>
      </c>
      <c r="G20" s="71"/>
      <c r="H20" s="71">
        <f t="shared" si="0"/>
        <v>8431</v>
      </c>
    </row>
    <row r="21" spans="1:8" s="81" customFormat="1" ht="22.5" customHeight="1">
      <c r="A21" s="82"/>
      <c r="B21" s="14"/>
      <c r="C21" s="14">
        <v>4120</v>
      </c>
      <c r="D21" s="15" t="s">
        <v>78</v>
      </c>
      <c r="E21" s="71">
        <v>1681</v>
      </c>
      <c r="F21" s="71">
        <v>315</v>
      </c>
      <c r="G21" s="71"/>
      <c r="H21" s="71">
        <f t="shared" si="0"/>
        <v>1366</v>
      </c>
    </row>
    <row r="22" spans="1:8" s="81" customFormat="1" ht="22.5" customHeight="1">
      <c r="A22" s="82"/>
      <c r="B22" s="14">
        <v>85415</v>
      </c>
      <c r="C22" s="14"/>
      <c r="D22" s="15" t="s">
        <v>87</v>
      </c>
      <c r="E22" s="71">
        <v>11400</v>
      </c>
      <c r="F22" s="71"/>
      <c r="G22" s="71">
        <f>G23</f>
        <v>1400</v>
      </c>
      <c r="H22" s="71">
        <f t="shared" si="0"/>
        <v>12800</v>
      </c>
    </row>
    <row r="23" spans="1:8" s="81" customFormat="1" ht="19.5" customHeight="1">
      <c r="A23" s="82"/>
      <c r="B23" s="14"/>
      <c r="C23" s="14">
        <v>3240</v>
      </c>
      <c r="D23" s="15" t="s">
        <v>88</v>
      </c>
      <c r="E23" s="71">
        <v>3400</v>
      </c>
      <c r="F23" s="71"/>
      <c r="G23" s="71">
        <v>1400</v>
      </c>
      <c r="H23" s="71">
        <f t="shared" si="0"/>
        <v>4800</v>
      </c>
    </row>
    <row r="24" spans="1:8" s="83" customFormat="1" ht="23.25" customHeight="1">
      <c r="A24" s="133" t="s">
        <v>29</v>
      </c>
      <c r="B24" s="134"/>
      <c r="C24" s="134"/>
      <c r="D24" s="135"/>
      <c r="E24" s="70">
        <v>5047197</v>
      </c>
      <c r="F24" s="70">
        <f>F10+F15</f>
        <v>9441</v>
      </c>
      <c r="G24" s="70">
        <f>G10+G15</f>
        <v>66841</v>
      </c>
      <c r="H24" s="70">
        <f>E24-F24+G24</f>
        <v>5104597</v>
      </c>
    </row>
    <row r="25" spans="1:8" ht="21.75" customHeight="1">
      <c r="A25" s="72" t="s">
        <v>4</v>
      </c>
      <c r="B25" s="72"/>
      <c r="C25" s="72"/>
      <c r="D25" s="72"/>
      <c r="E25" s="73"/>
      <c r="F25" s="73"/>
      <c r="G25" s="73"/>
      <c r="H25" s="73"/>
    </row>
    <row r="26" spans="1:8" ht="9.75" customHeight="1">
      <c r="A26" s="84"/>
      <c r="B26" s="72"/>
      <c r="C26" s="72"/>
      <c r="D26" s="72"/>
      <c r="E26" s="72"/>
      <c r="F26" s="72"/>
      <c r="G26" s="72"/>
      <c r="H26" s="72"/>
    </row>
    <row r="27" spans="1:8" s="85" customFormat="1" ht="79.5" customHeight="1">
      <c r="A27" s="130" t="s">
        <v>90</v>
      </c>
      <c r="B27" s="130"/>
      <c r="C27" s="130"/>
      <c r="D27" s="130"/>
      <c r="E27" s="130"/>
      <c r="F27" s="130"/>
      <c r="G27" s="130"/>
      <c r="H27" s="130"/>
    </row>
    <row r="28" spans="1:8" ht="14.25">
      <c r="A28" s="72"/>
      <c r="B28" s="72"/>
      <c r="C28" s="72"/>
      <c r="D28" s="72"/>
      <c r="E28" s="72"/>
      <c r="F28" s="72"/>
      <c r="G28" s="72"/>
      <c r="H28" s="72"/>
    </row>
    <row r="29" spans="1:8" ht="14.25">
      <c r="A29" s="72"/>
      <c r="B29" s="72"/>
      <c r="C29" s="72"/>
      <c r="D29" s="72"/>
      <c r="E29" s="72"/>
      <c r="F29" s="72"/>
      <c r="G29" s="72"/>
      <c r="H29" s="72"/>
    </row>
    <row r="30" spans="1:8" ht="14.25">
      <c r="A30" s="72"/>
      <c r="B30" s="72"/>
      <c r="C30" s="72"/>
      <c r="D30" s="72"/>
      <c r="E30" s="72"/>
      <c r="F30" s="72"/>
      <c r="G30" s="136" t="s">
        <v>7</v>
      </c>
      <c r="H30" s="136"/>
    </row>
    <row r="31" spans="1:8" ht="14.25">
      <c r="A31" s="72"/>
      <c r="B31" s="72"/>
      <c r="C31" s="72"/>
      <c r="D31" s="72"/>
      <c r="E31" s="72"/>
      <c r="F31" s="72"/>
      <c r="G31" s="136" t="s">
        <v>8</v>
      </c>
      <c r="H31" s="136"/>
    </row>
    <row r="32" spans="1:8" ht="25.5" customHeight="1">
      <c r="A32" s="72"/>
      <c r="B32" s="72"/>
      <c r="C32" s="72"/>
      <c r="D32" s="72"/>
      <c r="E32" s="72"/>
      <c r="F32" s="72"/>
      <c r="G32" s="136"/>
      <c r="H32" s="136"/>
    </row>
  </sheetData>
  <mergeCells count="15">
    <mergeCell ref="G30:H30"/>
    <mergeCell ref="G31:H32"/>
    <mergeCell ref="E9:H9"/>
    <mergeCell ref="A7:A8"/>
    <mergeCell ref="B7:B8"/>
    <mergeCell ref="C7:C8"/>
    <mergeCell ref="D7:D8"/>
    <mergeCell ref="E7:H7"/>
    <mergeCell ref="A27:H27"/>
    <mergeCell ref="A5:H5"/>
    <mergeCell ref="D2:H2"/>
    <mergeCell ref="D1:H1"/>
    <mergeCell ref="A4:H4"/>
    <mergeCell ref="A6:C6"/>
    <mergeCell ref="A24:D24"/>
  </mergeCells>
  <printOptions/>
  <pageMargins left="0.5" right="0.17" top="0.51" bottom="0.32" header="0.27" footer="0.18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2010-10-26T11:30:22Z</cp:lastPrinted>
  <dcterms:created xsi:type="dcterms:W3CDTF">2009-10-15T10:17:39Z</dcterms:created>
  <dcterms:modified xsi:type="dcterms:W3CDTF">2010-10-29T06:19:44Z</dcterms:modified>
  <cp:category/>
  <cp:version/>
  <cp:contentType/>
  <cp:contentStatus/>
</cp:coreProperties>
</file>