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zal nr 2" sheetId="1" r:id="rId1"/>
  </sheets>
  <definedNames>
    <definedName name="_xlnm.Print_Area" localSheetId="0">'zal nr 2'!$A$1:$W$36</definedName>
  </definedNames>
  <calcPr fullCalcOnLoad="1"/>
</workbook>
</file>

<file path=xl/sharedStrings.xml><?xml version="1.0" encoding="utf-8"?>
<sst xmlns="http://schemas.openxmlformats.org/spreadsheetml/2006/main" count="139" uniqueCount="61">
  <si>
    <t>Dział</t>
  </si>
  <si>
    <t>dotacje</t>
  </si>
  <si>
    <t>w tym:</t>
  </si>
  <si>
    <t>Rozdział</t>
  </si>
  <si>
    <t>Wójt Gminy</t>
  </si>
  <si>
    <t>Maciej Śliwerski</t>
  </si>
  <si>
    <t>Wydatki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</si>
  <si>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</si>
  <si>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</si>
  <si>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</si>
  <si>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</si>
  <si>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</si>
  <si>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</si>
  <si>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</si>
  <si>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</si>
  <si>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</si>
  <si>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</si>
  <si>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</si>
  <si>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</si>
  <si>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</si>
  <si>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</si>
  <si>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</si>
  <si>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</si>
  <si>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</si>
  <si>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</si>
  <si>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</si>
  <si>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</si>
  <si>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</si>
  <si>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</si>
  <si>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</si>
  <si>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</si>
  <si>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</si>
  <si>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</si>
  <si>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</si>
  <si>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</si>
  <si>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</si>
  <si>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</si>
  <si>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</si>
  <si>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</si>
  <si>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</si>
  <si>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przed zmianą</t>
  </si>
  <si>
    <t>0,00</t>
  </si>
  <si>
    <t>zmniejszenie</t>
  </si>
  <si>
    <t>zwiększenie</t>
  </si>
  <si>
    <t>po zmianach</t>
  </si>
  <si>
    <t>Wydatki razem:</t>
  </si>
  <si>
    <t>500 000,00</t>
  </si>
  <si>
    <t>Uzasadnienie</t>
  </si>
  <si>
    <t>Bezpieczeństwo publiczne i ochrona przeciwpożarowa</t>
  </si>
  <si>
    <t>Treść</t>
  </si>
  <si>
    <t>754</t>
  </si>
  <si>
    <t xml:space="preserve">W planie wydatków   Gminy  wprowadza się następujące zmiany: 
 </t>
  </si>
  <si>
    <t>Zarządzanie kryzysowe</t>
  </si>
  <si>
    <t>758</t>
  </si>
  <si>
    <t>Różne rozliczenia</t>
  </si>
  <si>
    <t>75818</t>
  </si>
  <si>
    <t>Rezerwy ogólne i celowe</t>
  </si>
  <si>
    <t>75421</t>
  </si>
  <si>
    <t>Zał do Zarządzenia Nr  62/2011 Rady Gminy Jaktorów</t>
  </si>
  <si>
    <t>z dnia  21 września 2011r  zmieniającej uchwałę budżetową na rok 2011</t>
  </si>
  <si>
    <r>
      <t xml:space="preserve">1) </t>
    </r>
    <r>
      <rPr>
        <u val="single"/>
        <sz val="10"/>
        <rFont val="Arial CE"/>
        <family val="0"/>
      </rPr>
      <t xml:space="preserve">dział 754 - Bezpieczeństwo publiczne i ochrona przeciwpożarowa </t>
    </r>
    <r>
      <rPr>
        <sz val="10"/>
        <color indexed="46"/>
        <rFont val="Arial CE"/>
        <family val="0"/>
      </rPr>
      <t xml:space="preserve"> </t>
    </r>
    <r>
      <rPr>
        <sz val="10"/>
        <rFont val="Arial CE"/>
        <family val="0"/>
      </rPr>
      <t>-  zwiększa się wydatki o kwotę 20.000 zł (przeniesienie z działu 758 - Różne rozliczenia) z przeznaczeniem na zakup rur przepustowych celem likwidacji podtopień wystepujących na terenie naszej gminy w związku z nadmiernymi opadami. Kwotę powyższą przenosi się z rezerwy utworzonej w budżecie zgodnie z ustawą o zarządzaniu kryzysowym.</t>
    </r>
    <r>
      <rPr>
        <sz val="10"/>
        <color indexed="46"/>
        <rFont val="Arial CE"/>
        <family val="0"/>
      </rPr>
      <t xml:space="preserve">
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</si>
</sst>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30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0"/>
    </font>
    <font>
      <sz val="8"/>
      <name val="Arial"/>
      <family val="0"/>
    </font>
    <font>
      <u val="single"/>
      <sz val="10"/>
      <name val="Arial CE"/>
      <family val="0"/>
    </font>
    <font>
      <sz val="10"/>
      <color indexed="4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49" fontId="26" fillId="0" borderId="10" xfId="0" applyFont="1" applyFill="1" applyBorder="1" applyAlignment="1">
      <alignment horizontal="center" vertical="center" wrapText="1"/>
    </xf>
    <xf numFmtId="49" fontId="26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/>
      <protection locked="0"/>
    </xf>
    <xf numFmtId="49" fontId="26" fillId="0" borderId="10" xfId="0" applyFont="1" applyFill="1" applyBorder="1" applyAlignment="1">
      <alignment horizontal="left" vertical="center" wrapText="1"/>
    </xf>
    <xf numFmtId="4" fontId="26" fillId="0" borderId="10" xfId="0" applyNumberFormat="1" applyFont="1" applyFill="1" applyBorder="1" applyAlignment="1">
      <alignment horizontal="right" vertical="center" wrapText="1"/>
    </xf>
    <xf numFmtId="4" fontId="26" fillId="0" borderId="10" xfId="0" applyNumberFormat="1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horizontal="right" vertical="center" wrapText="1"/>
    </xf>
    <xf numFmtId="4" fontId="23" fillId="0" borderId="10" xfId="0" applyNumberFormat="1" applyFont="1" applyFill="1" applyBorder="1" applyAlignment="1">
      <alignment horizontal="right" vertical="center" wrapText="1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23" fillId="0" borderId="0" xfId="0" applyNumberFormat="1" applyFont="1" applyFill="1" applyBorder="1" applyAlignment="1">
      <alignment horizontal="right" vertical="center" wrapText="1"/>
    </xf>
    <xf numFmtId="49" fontId="26" fillId="0" borderId="10" xfId="0" applyFont="1" applyFill="1" applyBorder="1" applyAlignment="1">
      <alignment horizontal="left" vertical="center" wrapText="1"/>
    </xf>
    <xf numFmtId="49" fontId="23" fillId="0" borderId="1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right"/>
      <protection locked="0"/>
    </xf>
    <xf numFmtId="49" fontId="24" fillId="0" borderId="0" xfId="0" applyFont="1" applyFill="1" applyBorder="1" applyAlignment="1">
      <alignment horizontal="right" vertical="center" wrapText="1"/>
    </xf>
    <xf numFmtId="0" fontId="25" fillId="0" borderId="0" xfId="0" applyNumberFormat="1" applyFont="1" applyFill="1" applyBorder="1" applyAlignment="1" applyProtection="1">
      <alignment horizontal="left"/>
      <protection locked="0"/>
    </xf>
    <xf numFmtId="0" fontId="25" fillId="0" borderId="0" xfId="0" applyNumberFormat="1" applyFont="1" applyFill="1" applyBorder="1" applyAlignment="1" applyProtection="1">
      <alignment horizontal="left"/>
      <protection locked="0"/>
    </xf>
    <xf numFmtId="49" fontId="25" fillId="0" borderId="0" xfId="0" applyFont="1" applyFill="1" applyBorder="1" applyAlignment="1">
      <alignment horizontal="left" vertical="center" wrapText="1"/>
    </xf>
    <xf numFmtId="49" fontId="25" fillId="0" borderId="0" xfId="0" applyFont="1" applyFill="1" applyBorder="1" applyAlignment="1">
      <alignment horizontal="left" vertical="center" wrapText="1"/>
    </xf>
    <xf numFmtId="49" fontId="25" fillId="0" borderId="0" xfId="0" applyFont="1" applyFill="1" applyBorder="1" applyAlignment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left"/>
      <protection locked="0"/>
    </xf>
    <xf numFmtId="49" fontId="26" fillId="0" borderId="10" xfId="0" applyFont="1" applyFill="1" applyBorder="1" applyAlignment="1">
      <alignment horizontal="center" vertical="center" wrapText="1"/>
    </xf>
    <xf numFmtId="49" fontId="2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49" fontId="26" fillId="0" borderId="10" xfId="0" applyFont="1" applyFill="1" applyBorder="1" applyAlignment="1">
      <alignment horizontal="left" vertical="center" wrapText="1"/>
    </xf>
    <xf numFmtId="4" fontId="26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49" fontId="22" fillId="0" borderId="10" xfId="0" applyFont="1" applyFill="1" applyBorder="1" applyAlignment="1">
      <alignment horizontal="center" vertical="center" wrapText="1"/>
    </xf>
    <xf numFmtId="49" fontId="23" fillId="0" borderId="10" xfId="0" applyFont="1" applyFill="1" applyBorder="1" applyAlignment="1">
      <alignment horizontal="center" vertical="center" wrapText="1"/>
    </xf>
    <xf numFmtId="49" fontId="22" fillId="0" borderId="10" xfId="0" applyFont="1" applyFill="1" applyBorder="1" applyAlignment="1">
      <alignment horizontal="left" vertical="center" wrapText="1"/>
    </xf>
    <xf numFmtId="49" fontId="23" fillId="0" borderId="10" xfId="0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right" vertical="center" wrapText="1"/>
    </xf>
    <xf numFmtId="49" fontId="1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="130" zoomScaleNormal="130" workbookViewId="0" topLeftCell="B7">
      <selection activeCell="N23" sqref="N23"/>
    </sheetView>
  </sheetViews>
  <sheetFormatPr defaultColWidth="9.140625" defaultRowHeight="12.75"/>
  <cols>
    <col min="1" max="1" width="0.13671875" style="4" hidden="1" customWidth="1"/>
    <col min="2" max="2" width="2.140625" style="4" customWidth="1"/>
    <col min="3" max="3" width="1.421875" style="4" customWidth="1"/>
    <col min="4" max="4" width="5.00390625" style="4" customWidth="1"/>
    <col min="5" max="5" width="5.28125" style="4" customWidth="1"/>
    <col min="6" max="6" width="8.140625" style="4" customWidth="1"/>
    <col min="7" max="7" width="8.8515625" style="4" customWidth="1"/>
    <col min="8" max="8" width="7.140625" style="4" customWidth="1"/>
    <col min="9" max="9" width="2.421875" style="4" customWidth="1"/>
    <col min="10" max="10" width="9.7109375" style="4" customWidth="1"/>
    <col min="11" max="11" width="9.57421875" style="4" customWidth="1"/>
    <col min="12" max="12" width="9.7109375" style="4" bestFit="1" customWidth="1"/>
    <col min="13" max="13" width="8.421875" style="4" customWidth="1"/>
    <col min="14" max="14" width="8.57421875" style="4" customWidth="1"/>
    <col min="15" max="15" width="8.8515625" style="4" customWidth="1"/>
    <col min="16" max="16" width="7.00390625" style="4" customWidth="1"/>
    <col min="17" max="17" width="5.140625" style="4" customWidth="1"/>
    <col min="18" max="18" width="7.8515625" style="4" customWidth="1"/>
    <col min="19" max="19" width="9.57421875" style="4" customWidth="1"/>
    <col min="20" max="21" width="9.28125" style="4" customWidth="1"/>
    <col min="22" max="22" width="8.140625" style="4" customWidth="1"/>
    <col min="23" max="23" width="7.8515625" style="4" customWidth="1"/>
    <col min="24" max="16384" width="9.140625" style="4" customWidth="1"/>
  </cols>
  <sheetData>
    <row r="1" spans="1:23" s="2" customFormat="1" ht="15" customHeight="1">
      <c r="A1" s="21" t="s">
        <v>58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2:23" s="3" customFormat="1" ht="13.5" customHeight="1">
      <c r="B2" s="22" t="s">
        <v>59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27.75" customHeight="1">
      <c r="A3" s="23"/>
      <c r="B3" s="24"/>
      <c r="C3" s="25"/>
      <c r="D3" s="26"/>
      <c r="E3" s="27"/>
      <c r="F3" s="25"/>
      <c r="G3" s="26"/>
      <c r="H3" s="27"/>
      <c r="I3" s="28" t="s">
        <v>6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8.25" customHeight="1">
      <c r="A4" s="5"/>
      <c r="B4" s="29" t="s">
        <v>0</v>
      </c>
      <c r="C4" s="29"/>
      <c r="D4" s="30" t="s">
        <v>3</v>
      </c>
      <c r="E4" s="30" t="s">
        <v>49</v>
      </c>
      <c r="F4" s="30"/>
      <c r="G4" s="30"/>
      <c r="H4" s="29" t="s">
        <v>7</v>
      </c>
      <c r="I4" s="31"/>
      <c r="J4" s="30" t="s">
        <v>8</v>
      </c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ht="8.25" customHeight="1">
      <c r="A5" s="5"/>
      <c r="B5" s="29"/>
      <c r="C5" s="29"/>
      <c r="D5" s="30"/>
      <c r="E5" s="30"/>
      <c r="F5" s="30"/>
      <c r="G5" s="30"/>
      <c r="H5" s="31"/>
      <c r="I5" s="31"/>
      <c r="J5" s="29" t="s">
        <v>9</v>
      </c>
      <c r="K5" s="29" t="s">
        <v>10</v>
      </c>
      <c r="L5" s="29"/>
      <c r="M5" s="29"/>
      <c r="N5" s="29"/>
      <c r="O5" s="29"/>
      <c r="P5" s="29"/>
      <c r="Q5" s="29"/>
      <c r="R5" s="29"/>
      <c r="S5" s="29" t="s">
        <v>11</v>
      </c>
      <c r="T5" s="30" t="s">
        <v>10</v>
      </c>
      <c r="U5" s="30"/>
      <c r="V5" s="30"/>
      <c r="W5" s="30"/>
    </row>
    <row r="6" spans="1:23" ht="3" customHeight="1">
      <c r="A6" s="5"/>
      <c r="B6" s="29"/>
      <c r="C6" s="29"/>
      <c r="D6" s="30"/>
      <c r="E6" s="30"/>
      <c r="F6" s="30"/>
      <c r="G6" s="30"/>
      <c r="H6" s="31"/>
      <c r="I6" s="31"/>
      <c r="J6" s="29"/>
      <c r="K6" s="29"/>
      <c r="L6" s="29"/>
      <c r="M6" s="29"/>
      <c r="N6" s="29"/>
      <c r="O6" s="29"/>
      <c r="P6" s="29"/>
      <c r="Q6" s="29"/>
      <c r="R6" s="29"/>
      <c r="S6" s="29"/>
      <c r="T6" s="29" t="s">
        <v>12</v>
      </c>
      <c r="U6" s="29" t="s">
        <v>2</v>
      </c>
      <c r="V6" s="29" t="s">
        <v>13</v>
      </c>
      <c r="W6" s="30" t="s">
        <v>1</v>
      </c>
    </row>
    <row r="7" spans="1:23" ht="5.25" customHeight="1">
      <c r="A7" s="5"/>
      <c r="B7" s="29"/>
      <c r="C7" s="29"/>
      <c r="D7" s="30"/>
      <c r="E7" s="30"/>
      <c r="F7" s="30"/>
      <c r="G7" s="30"/>
      <c r="H7" s="31"/>
      <c r="I7" s="31"/>
      <c r="J7" s="29"/>
      <c r="K7" s="29" t="s">
        <v>14</v>
      </c>
      <c r="L7" s="29" t="s">
        <v>10</v>
      </c>
      <c r="M7" s="29"/>
      <c r="N7" s="29" t="s">
        <v>15</v>
      </c>
      <c r="O7" s="29" t="s">
        <v>16</v>
      </c>
      <c r="P7" s="29" t="s">
        <v>17</v>
      </c>
      <c r="Q7" s="29" t="s">
        <v>18</v>
      </c>
      <c r="R7" s="29" t="s">
        <v>19</v>
      </c>
      <c r="S7" s="29"/>
      <c r="T7" s="29"/>
      <c r="U7" s="29"/>
      <c r="V7" s="29"/>
      <c r="W7" s="30"/>
    </row>
    <row r="8" spans="1:23" ht="11.25" customHeight="1">
      <c r="A8" s="5"/>
      <c r="B8" s="29"/>
      <c r="C8" s="29"/>
      <c r="D8" s="30"/>
      <c r="E8" s="30"/>
      <c r="F8" s="30"/>
      <c r="G8" s="30"/>
      <c r="H8" s="31"/>
      <c r="I8" s="31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 t="s">
        <v>20</v>
      </c>
      <c r="V8" s="29"/>
      <c r="W8" s="30"/>
    </row>
    <row r="9" spans="1:23" ht="82.5" customHeight="1">
      <c r="A9" s="5"/>
      <c r="B9" s="29"/>
      <c r="C9" s="29"/>
      <c r="D9" s="30"/>
      <c r="E9" s="30"/>
      <c r="F9" s="30"/>
      <c r="G9" s="30"/>
      <c r="H9" s="31"/>
      <c r="I9" s="31"/>
      <c r="J9" s="29"/>
      <c r="K9" s="29"/>
      <c r="L9" s="6" t="s">
        <v>21</v>
      </c>
      <c r="M9" s="6" t="s">
        <v>22</v>
      </c>
      <c r="N9" s="29"/>
      <c r="O9" s="29"/>
      <c r="P9" s="29"/>
      <c r="Q9" s="29"/>
      <c r="R9" s="29"/>
      <c r="S9" s="29"/>
      <c r="T9" s="29"/>
      <c r="U9" s="29"/>
      <c r="V9" s="29"/>
      <c r="W9" s="30"/>
    </row>
    <row r="10" spans="1:23" ht="14.25" customHeight="1">
      <c r="A10" s="5"/>
      <c r="B10" s="29" t="s">
        <v>23</v>
      </c>
      <c r="C10" s="29"/>
      <c r="D10" s="7" t="s">
        <v>24</v>
      </c>
      <c r="E10" s="30" t="s">
        <v>25</v>
      </c>
      <c r="F10" s="30"/>
      <c r="G10" s="30"/>
      <c r="H10" s="29" t="s">
        <v>26</v>
      </c>
      <c r="I10" s="31"/>
      <c r="J10" s="6" t="s">
        <v>27</v>
      </c>
      <c r="K10" s="6" t="s">
        <v>28</v>
      </c>
      <c r="L10" s="6" t="s">
        <v>29</v>
      </c>
      <c r="M10" s="6" t="s">
        <v>30</v>
      </c>
      <c r="N10" s="6" t="s">
        <v>31</v>
      </c>
      <c r="O10" s="6" t="s">
        <v>32</v>
      </c>
      <c r="P10" s="6" t="s">
        <v>33</v>
      </c>
      <c r="Q10" s="6" t="s">
        <v>34</v>
      </c>
      <c r="R10" s="6" t="s">
        <v>35</v>
      </c>
      <c r="S10" s="6" t="s">
        <v>36</v>
      </c>
      <c r="T10" s="6" t="s">
        <v>37</v>
      </c>
      <c r="U10" s="6" t="s">
        <v>38</v>
      </c>
      <c r="V10" s="6" t="s">
        <v>39</v>
      </c>
      <c r="W10" s="8">
        <v>19</v>
      </c>
    </row>
    <row r="11" spans="1:23" ht="12.75" customHeight="1">
      <c r="A11" s="5"/>
      <c r="B11" s="36" t="s">
        <v>50</v>
      </c>
      <c r="C11" s="36"/>
      <c r="D11" s="37"/>
      <c r="E11" s="39" t="s">
        <v>48</v>
      </c>
      <c r="F11" s="39"/>
      <c r="G11" s="9" t="s">
        <v>40</v>
      </c>
      <c r="H11" s="34">
        <f>J11+S11</f>
        <v>177700</v>
      </c>
      <c r="I11" s="34"/>
      <c r="J11" s="10">
        <f>K11+N11+O11+P11+Q11+R11</f>
        <v>155350</v>
      </c>
      <c r="K11" s="10">
        <f>L11+M11</f>
        <v>128350</v>
      </c>
      <c r="L11" s="10">
        <v>9450</v>
      </c>
      <c r="M11" s="10">
        <v>118900</v>
      </c>
      <c r="N11" s="10">
        <v>27000</v>
      </c>
      <c r="O11" s="10">
        <v>0</v>
      </c>
      <c r="P11" s="10">
        <v>0</v>
      </c>
      <c r="Q11" s="10">
        <v>0</v>
      </c>
      <c r="R11" s="10">
        <v>0</v>
      </c>
      <c r="S11" s="10">
        <f>T11+W11</f>
        <v>22350</v>
      </c>
      <c r="T11" s="10">
        <v>22350</v>
      </c>
      <c r="U11" s="10">
        <v>0</v>
      </c>
      <c r="V11" s="10">
        <v>0</v>
      </c>
      <c r="W11" s="10">
        <v>0</v>
      </c>
    </row>
    <row r="12" spans="1:23" ht="14.25" customHeight="1">
      <c r="A12" s="5"/>
      <c r="B12" s="36"/>
      <c r="C12" s="36"/>
      <c r="D12" s="37"/>
      <c r="E12" s="39"/>
      <c r="F12" s="39"/>
      <c r="G12" s="9" t="s">
        <v>42</v>
      </c>
      <c r="H12" s="34">
        <f>J12+S12</f>
        <v>0</v>
      </c>
      <c r="I12" s="34"/>
      <c r="J12" s="10">
        <f>K12+N12+O12</f>
        <v>0</v>
      </c>
      <c r="K12" s="10">
        <f>L12+M12</f>
        <v>0</v>
      </c>
      <c r="L12" s="10">
        <v>0</v>
      </c>
      <c r="M12" s="10" t="str">
        <f>M16</f>
        <v>0,00</v>
      </c>
      <c r="N12" s="10">
        <v>0</v>
      </c>
      <c r="O12" s="10" t="str">
        <f>O16</f>
        <v>0,00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</row>
    <row r="13" spans="1:23" ht="15" customHeight="1">
      <c r="A13" s="5"/>
      <c r="B13" s="36"/>
      <c r="C13" s="36"/>
      <c r="D13" s="37"/>
      <c r="E13" s="39"/>
      <c r="F13" s="39"/>
      <c r="G13" s="9" t="s">
        <v>43</v>
      </c>
      <c r="H13" s="34">
        <f>J13+S13</f>
        <v>20000</v>
      </c>
      <c r="I13" s="34"/>
      <c r="J13" s="10">
        <f>J17</f>
        <v>20000</v>
      </c>
      <c r="K13" s="10">
        <f>L13+M13</f>
        <v>20000</v>
      </c>
      <c r="L13" s="10">
        <v>0</v>
      </c>
      <c r="M13" s="10">
        <f>M17</f>
        <v>20000</v>
      </c>
      <c r="N13" s="10" t="str">
        <f>N17</f>
        <v>0,00</v>
      </c>
      <c r="O13" s="10" t="str">
        <f>O17</f>
        <v>0,00</v>
      </c>
      <c r="P13" s="10">
        <v>0</v>
      </c>
      <c r="Q13" s="10">
        <v>0</v>
      </c>
      <c r="R13" s="10">
        <v>0</v>
      </c>
      <c r="S13" s="10">
        <f>T13</f>
        <v>0</v>
      </c>
      <c r="T13" s="10">
        <v>0</v>
      </c>
      <c r="U13" s="10">
        <v>0</v>
      </c>
      <c r="V13" s="10">
        <v>0</v>
      </c>
      <c r="W13" s="10">
        <v>0</v>
      </c>
    </row>
    <row r="14" spans="1:23" ht="12" customHeight="1">
      <c r="A14" s="5"/>
      <c r="B14" s="36"/>
      <c r="C14" s="36"/>
      <c r="D14" s="37"/>
      <c r="E14" s="39"/>
      <c r="F14" s="39"/>
      <c r="G14" s="9" t="s">
        <v>44</v>
      </c>
      <c r="H14" s="34">
        <f>H11-H12+H13</f>
        <v>197700</v>
      </c>
      <c r="I14" s="34"/>
      <c r="J14" s="10">
        <f aca="true" t="shared" si="0" ref="J14:O14">J11-J12+J13</f>
        <v>175350</v>
      </c>
      <c r="K14" s="10">
        <f t="shared" si="0"/>
        <v>148350</v>
      </c>
      <c r="L14" s="10">
        <f t="shared" si="0"/>
        <v>9450</v>
      </c>
      <c r="M14" s="10">
        <f t="shared" si="0"/>
        <v>138900</v>
      </c>
      <c r="N14" s="10">
        <f t="shared" si="0"/>
        <v>27000</v>
      </c>
      <c r="O14" s="10">
        <f t="shared" si="0"/>
        <v>0</v>
      </c>
      <c r="P14" s="10">
        <v>0</v>
      </c>
      <c r="Q14" s="10">
        <v>0</v>
      </c>
      <c r="R14" s="10">
        <v>0</v>
      </c>
      <c r="S14" s="10">
        <f>S11-S12+S13</f>
        <v>22350</v>
      </c>
      <c r="T14" s="10">
        <f>T11-T12+T13</f>
        <v>22350</v>
      </c>
      <c r="U14" s="10">
        <f>U11-U12+U13</f>
        <v>0</v>
      </c>
      <c r="V14" s="10">
        <v>0</v>
      </c>
      <c r="W14" s="10">
        <v>0</v>
      </c>
    </row>
    <row r="15" spans="1:23" ht="12.75">
      <c r="A15" s="5"/>
      <c r="B15" s="29"/>
      <c r="C15" s="29"/>
      <c r="D15" s="30" t="s">
        <v>57</v>
      </c>
      <c r="E15" s="33" t="s">
        <v>52</v>
      </c>
      <c r="F15" s="33"/>
      <c r="G15" s="9" t="s">
        <v>40</v>
      </c>
      <c r="H15" s="34">
        <f>J15+S15</f>
        <v>20400</v>
      </c>
      <c r="I15" s="34"/>
      <c r="J15" s="10">
        <f>K15+N15+O15+P15+Q15+R15</f>
        <v>20400</v>
      </c>
      <c r="K15" s="10">
        <f>L15+M15</f>
        <v>20400</v>
      </c>
      <c r="L15" s="10">
        <v>0</v>
      </c>
      <c r="M15" s="10">
        <v>20400</v>
      </c>
      <c r="N15" s="10" t="s">
        <v>41</v>
      </c>
      <c r="O15" s="10">
        <v>0</v>
      </c>
      <c r="P15" s="10" t="s">
        <v>41</v>
      </c>
      <c r="Q15" s="10" t="s">
        <v>41</v>
      </c>
      <c r="R15" s="10" t="s">
        <v>41</v>
      </c>
      <c r="S15" s="10">
        <f>T15+V15+W15</f>
        <v>0</v>
      </c>
      <c r="T15" s="10">
        <v>0</v>
      </c>
      <c r="U15" s="10">
        <v>0</v>
      </c>
      <c r="V15" s="10" t="s">
        <v>41</v>
      </c>
      <c r="W15" s="10">
        <v>0</v>
      </c>
    </row>
    <row r="16" spans="1:23" ht="15" customHeight="1">
      <c r="A16" s="5"/>
      <c r="B16" s="29"/>
      <c r="C16" s="29"/>
      <c r="D16" s="30"/>
      <c r="E16" s="33"/>
      <c r="F16" s="33"/>
      <c r="G16" s="9" t="s">
        <v>42</v>
      </c>
      <c r="H16" s="34">
        <f>J16+S16</f>
        <v>0</v>
      </c>
      <c r="I16" s="34"/>
      <c r="J16" s="10">
        <f>K16+N16+O16+P16+Q16+R16</f>
        <v>0</v>
      </c>
      <c r="K16" s="10">
        <f>L16+M16</f>
        <v>0</v>
      </c>
      <c r="L16" s="10" t="s">
        <v>41</v>
      </c>
      <c r="M16" s="10" t="s">
        <v>41</v>
      </c>
      <c r="N16" s="10" t="s">
        <v>41</v>
      </c>
      <c r="O16" s="10" t="s">
        <v>41</v>
      </c>
      <c r="P16" s="10" t="s">
        <v>41</v>
      </c>
      <c r="Q16" s="10" t="s">
        <v>41</v>
      </c>
      <c r="R16" s="10" t="s">
        <v>41</v>
      </c>
      <c r="S16" s="10">
        <f>T16+V16+W16</f>
        <v>0</v>
      </c>
      <c r="T16" s="10" t="s">
        <v>41</v>
      </c>
      <c r="U16" s="10">
        <v>0</v>
      </c>
      <c r="V16" s="10" t="s">
        <v>41</v>
      </c>
      <c r="W16" s="10">
        <v>0</v>
      </c>
    </row>
    <row r="17" spans="1:23" ht="15.75" customHeight="1">
      <c r="A17" s="5"/>
      <c r="B17" s="29"/>
      <c r="C17" s="29"/>
      <c r="D17" s="30"/>
      <c r="E17" s="33"/>
      <c r="F17" s="33"/>
      <c r="G17" s="9" t="s">
        <v>43</v>
      </c>
      <c r="H17" s="34">
        <f>J17+S17</f>
        <v>20000</v>
      </c>
      <c r="I17" s="34"/>
      <c r="J17" s="10">
        <f>K17+N17+O17+P17+Q17+R17</f>
        <v>20000</v>
      </c>
      <c r="K17" s="10">
        <f>L17+M17</f>
        <v>20000</v>
      </c>
      <c r="L17" s="10" t="s">
        <v>41</v>
      </c>
      <c r="M17" s="10">
        <v>20000</v>
      </c>
      <c r="N17" s="10" t="s">
        <v>41</v>
      </c>
      <c r="O17" s="10" t="s">
        <v>41</v>
      </c>
      <c r="P17" s="10" t="s">
        <v>41</v>
      </c>
      <c r="Q17" s="10" t="s">
        <v>41</v>
      </c>
      <c r="R17" s="10" t="s">
        <v>41</v>
      </c>
      <c r="S17" s="10">
        <f>T17+V17+W17</f>
        <v>0</v>
      </c>
      <c r="T17" s="10">
        <v>0</v>
      </c>
      <c r="U17" s="10">
        <v>0</v>
      </c>
      <c r="V17" s="10" t="s">
        <v>41</v>
      </c>
      <c r="W17" s="10">
        <v>0</v>
      </c>
    </row>
    <row r="18" spans="1:23" ht="18" customHeight="1">
      <c r="A18" s="5"/>
      <c r="B18" s="29"/>
      <c r="C18" s="29"/>
      <c r="D18" s="30"/>
      <c r="E18" s="33"/>
      <c r="F18" s="33"/>
      <c r="G18" s="9" t="s">
        <v>44</v>
      </c>
      <c r="H18" s="34">
        <f>H15-H16+H17</f>
        <v>40400</v>
      </c>
      <c r="I18" s="34"/>
      <c r="J18" s="11">
        <f aca="true" t="shared" si="1" ref="J18:W18">J15-J16+J17</f>
        <v>40400</v>
      </c>
      <c r="K18" s="11">
        <f t="shared" si="1"/>
        <v>40400</v>
      </c>
      <c r="L18" s="10">
        <f t="shared" si="1"/>
        <v>0</v>
      </c>
      <c r="M18" s="10">
        <f t="shared" si="1"/>
        <v>40400</v>
      </c>
      <c r="N18" s="10">
        <f t="shared" si="1"/>
        <v>0</v>
      </c>
      <c r="O18" s="10">
        <f t="shared" si="1"/>
        <v>0</v>
      </c>
      <c r="P18" s="10">
        <f t="shared" si="1"/>
        <v>0</v>
      </c>
      <c r="Q18" s="10">
        <f t="shared" si="1"/>
        <v>0</v>
      </c>
      <c r="R18" s="10">
        <f t="shared" si="1"/>
        <v>0</v>
      </c>
      <c r="S18" s="11">
        <f t="shared" si="1"/>
        <v>0</v>
      </c>
      <c r="T18" s="10">
        <f t="shared" si="1"/>
        <v>0</v>
      </c>
      <c r="U18" s="10">
        <f t="shared" si="1"/>
        <v>0</v>
      </c>
      <c r="V18" s="10">
        <f t="shared" si="1"/>
        <v>0</v>
      </c>
      <c r="W18" s="10">
        <f t="shared" si="1"/>
        <v>0</v>
      </c>
    </row>
    <row r="19" spans="1:24" ht="16.5" customHeight="1">
      <c r="A19" s="5"/>
      <c r="B19" s="36" t="s">
        <v>53</v>
      </c>
      <c r="C19" s="36"/>
      <c r="D19" s="37"/>
      <c r="E19" s="38" t="s">
        <v>54</v>
      </c>
      <c r="F19" s="38"/>
      <c r="G19" s="9" t="s">
        <v>40</v>
      </c>
      <c r="H19" s="34">
        <f>J19+S19</f>
        <v>131900</v>
      </c>
      <c r="I19" s="35"/>
      <c r="J19" s="11">
        <f>K19+O19</f>
        <v>131900</v>
      </c>
      <c r="K19" s="10">
        <f>L19+M19</f>
        <v>131900</v>
      </c>
      <c r="L19" s="10">
        <v>0</v>
      </c>
      <c r="M19" s="10">
        <v>131900</v>
      </c>
      <c r="N19" s="10" t="s">
        <v>41</v>
      </c>
      <c r="O19" s="10">
        <v>0</v>
      </c>
      <c r="P19" s="10" t="s">
        <v>41</v>
      </c>
      <c r="Q19" s="10" t="s">
        <v>41</v>
      </c>
      <c r="R19" s="10" t="s">
        <v>41</v>
      </c>
      <c r="S19" s="10">
        <f>T19+V19+W19</f>
        <v>0</v>
      </c>
      <c r="T19" s="10">
        <v>0</v>
      </c>
      <c r="U19" s="10">
        <v>0</v>
      </c>
      <c r="V19" s="10">
        <v>0</v>
      </c>
      <c r="W19" s="10">
        <v>0</v>
      </c>
      <c r="X19" s="32"/>
    </row>
    <row r="20" spans="1:24" ht="15" customHeight="1">
      <c r="A20" s="5"/>
      <c r="B20" s="36"/>
      <c r="C20" s="36"/>
      <c r="D20" s="37"/>
      <c r="E20" s="38"/>
      <c r="F20" s="38"/>
      <c r="G20" s="9" t="s">
        <v>42</v>
      </c>
      <c r="H20" s="34">
        <f>J20+S20</f>
        <v>20000</v>
      </c>
      <c r="I20" s="35"/>
      <c r="J20" s="10">
        <f>K20+N20+O20+P20+Q20+R20</f>
        <v>20000</v>
      </c>
      <c r="K20" s="10">
        <f>L20+M20</f>
        <v>20000</v>
      </c>
      <c r="L20" s="10">
        <v>0</v>
      </c>
      <c r="M20" s="10">
        <f>M24</f>
        <v>20000</v>
      </c>
      <c r="N20" s="10" t="s">
        <v>41</v>
      </c>
      <c r="O20" s="10" t="s">
        <v>41</v>
      </c>
      <c r="P20" s="10" t="s">
        <v>41</v>
      </c>
      <c r="Q20" s="10" t="s">
        <v>41</v>
      </c>
      <c r="R20" s="10" t="s">
        <v>41</v>
      </c>
      <c r="S20" s="10">
        <f>T20+V20+W20</f>
        <v>0</v>
      </c>
      <c r="T20" s="10">
        <v>0</v>
      </c>
      <c r="U20" s="10">
        <v>0</v>
      </c>
      <c r="V20" s="10" t="s">
        <v>41</v>
      </c>
      <c r="W20" s="10">
        <v>0</v>
      </c>
      <c r="X20" s="32"/>
    </row>
    <row r="21" spans="1:24" ht="15" customHeight="1">
      <c r="A21" s="5"/>
      <c r="B21" s="36"/>
      <c r="C21" s="36"/>
      <c r="D21" s="37"/>
      <c r="E21" s="38"/>
      <c r="F21" s="38"/>
      <c r="G21" s="9" t="s">
        <v>43</v>
      </c>
      <c r="H21" s="34">
        <f>J21+S21</f>
        <v>0</v>
      </c>
      <c r="I21" s="35"/>
      <c r="J21" s="10">
        <f>K21+N21+O21+P21+Q21+R21</f>
        <v>0</v>
      </c>
      <c r="K21" s="10">
        <f>L21+M21</f>
        <v>0</v>
      </c>
      <c r="L21" s="10">
        <v>0</v>
      </c>
      <c r="M21" s="10">
        <v>0</v>
      </c>
      <c r="N21" s="10" t="s">
        <v>41</v>
      </c>
      <c r="O21" s="10">
        <f>O25</f>
        <v>0</v>
      </c>
      <c r="P21" s="10" t="s">
        <v>41</v>
      </c>
      <c r="Q21" s="10" t="s">
        <v>41</v>
      </c>
      <c r="R21" s="10" t="s">
        <v>41</v>
      </c>
      <c r="S21" s="10">
        <f>T21+V21+W21</f>
        <v>0</v>
      </c>
      <c r="T21" s="10">
        <v>0</v>
      </c>
      <c r="U21" s="10">
        <v>0</v>
      </c>
      <c r="V21" s="10" t="s">
        <v>41</v>
      </c>
      <c r="W21" s="10">
        <v>0</v>
      </c>
      <c r="X21" s="32"/>
    </row>
    <row r="22" spans="1:23" ht="15" customHeight="1">
      <c r="A22" s="5"/>
      <c r="B22" s="36"/>
      <c r="C22" s="36"/>
      <c r="D22" s="37"/>
      <c r="E22" s="38"/>
      <c r="F22" s="38"/>
      <c r="G22" s="9" t="s">
        <v>44</v>
      </c>
      <c r="H22" s="34">
        <f>H19-H20+H21</f>
        <v>111900</v>
      </c>
      <c r="I22" s="35"/>
      <c r="J22" s="11">
        <f aca="true" t="shared" si="2" ref="J22:S22">J19-J20+J21</f>
        <v>111900</v>
      </c>
      <c r="K22" s="11">
        <f t="shared" si="2"/>
        <v>111900</v>
      </c>
      <c r="L22" s="10">
        <f t="shared" si="2"/>
        <v>0</v>
      </c>
      <c r="M22" s="10">
        <f t="shared" si="2"/>
        <v>111900</v>
      </c>
      <c r="N22" s="10">
        <f t="shared" si="2"/>
        <v>0</v>
      </c>
      <c r="O22" s="10">
        <f t="shared" si="2"/>
        <v>0</v>
      </c>
      <c r="P22" s="10">
        <f t="shared" si="2"/>
        <v>0</v>
      </c>
      <c r="Q22" s="10">
        <f t="shared" si="2"/>
        <v>0</v>
      </c>
      <c r="R22" s="10">
        <f t="shared" si="2"/>
        <v>0</v>
      </c>
      <c r="S22" s="11">
        <f t="shared" si="2"/>
        <v>0</v>
      </c>
      <c r="T22" s="10">
        <v>0</v>
      </c>
      <c r="U22" s="10">
        <f>U19-U20+U21</f>
        <v>0</v>
      </c>
      <c r="V22" s="10">
        <f>V19-V20+V21</f>
        <v>0</v>
      </c>
      <c r="W22" s="10">
        <v>0</v>
      </c>
    </row>
    <row r="23" spans="1:23" ht="15" customHeight="1">
      <c r="A23" s="5"/>
      <c r="B23" s="29"/>
      <c r="C23" s="29"/>
      <c r="D23" s="30" t="s">
        <v>55</v>
      </c>
      <c r="E23" s="33" t="s">
        <v>56</v>
      </c>
      <c r="F23" s="33"/>
      <c r="G23" s="9" t="s">
        <v>40</v>
      </c>
      <c r="H23" s="34">
        <f>J23+S23</f>
        <v>76900</v>
      </c>
      <c r="I23" s="35"/>
      <c r="J23" s="10">
        <f>K23+N23+O23+P23+Q23+R23</f>
        <v>76900</v>
      </c>
      <c r="K23" s="10">
        <f>L23+M23</f>
        <v>76900</v>
      </c>
      <c r="L23" s="10">
        <v>0</v>
      </c>
      <c r="M23" s="10">
        <v>76900</v>
      </c>
      <c r="N23" s="10" t="s">
        <v>41</v>
      </c>
      <c r="O23" s="10">
        <v>0</v>
      </c>
      <c r="P23" s="10" t="s">
        <v>41</v>
      </c>
      <c r="Q23" s="10" t="s">
        <v>41</v>
      </c>
      <c r="R23" s="10" t="s">
        <v>41</v>
      </c>
      <c r="S23" s="10">
        <f>T23+V23+W23</f>
        <v>0</v>
      </c>
      <c r="T23" s="10">
        <v>0</v>
      </c>
      <c r="U23" s="10">
        <v>0</v>
      </c>
      <c r="V23" s="10" t="s">
        <v>41</v>
      </c>
      <c r="W23" s="10">
        <v>0</v>
      </c>
    </row>
    <row r="24" spans="1:23" ht="15" customHeight="1">
      <c r="A24" s="5"/>
      <c r="B24" s="29"/>
      <c r="C24" s="29"/>
      <c r="D24" s="30"/>
      <c r="E24" s="33"/>
      <c r="F24" s="33"/>
      <c r="G24" s="9" t="s">
        <v>42</v>
      </c>
      <c r="H24" s="34">
        <f>J24+S24</f>
        <v>20000</v>
      </c>
      <c r="I24" s="35"/>
      <c r="J24" s="10">
        <f>K24+N24+O24+P24+Q24+R24</f>
        <v>20000</v>
      </c>
      <c r="K24" s="10">
        <f>L24+M24</f>
        <v>20000</v>
      </c>
      <c r="L24" s="10" t="s">
        <v>41</v>
      </c>
      <c r="M24" s="10">
        <v>20000</v>
      </c>
      <c r="N24" s="10" t="s">
        <v>41</v>
      </c>
      <c r="O24" s="10" t="s">
        <v>41</v>
      </c>
      <c r="P24" s="10" t="s">
        <v>41</v>
      </c>
      <c r="Q24" s="10" t="s">
        <v>41</v>
      </c>
      <c r="R24" s="10" t="s">
        <v>41</v>
      </c>
      <c r="S24" s="10">
        <f>T24+V24+W24</f>
        <v>0</v>
      </c>
      <c r="T24" s="10">
        <v>0</v>
      </c>
      <c r="U24" s="10">
        <v>0</v>
      </c>
      <c r="V24" s="10" t="s">
        <v>41</v>
      </c>
      <c r="W24" s="10">
        <v>0</v>
      </c>
    </row>
    <row r="25" spans="1:23" ht="14.25" customHeight="1">
      <c r="A25" s="5"/>
      <c r="B25" s="29"/>
      <c r="C25" s="29"/>
      <c r="D25" s="30"/>
      <c r="E25" s="33"/>
      <c r="F25" s="33"/>
      <c r="G25" s="9" t="s">
        <v>43</v>
      </c>
      <c r="H25" s="34">
        <f>J25+S25</f>
        <v>0</v>
      </c>
      <c r="I25" s="35"/>
      <c r="J25" s="10">
        <f>K25+N25+O25+P25+Q25+R25</f>
        <v>0</v>
      </c>
      <c r="K25" s="10">
        <f>L25+M25</f>
        <v>0</v>
      </c>
      <c r="L25" s="10">
        <v>0</v>
      </c>
      <c r="M25" s="10">
        <v>0</v>
      </c>
      <c r="N25" s="10" t="s">
        <v>41</v>
      </c>
      <c r="O25" s="10">
        <v>0</v>
      </c>
      <c r="P25" s="10" t="s">
        <v>41</v>
      </c>
      <c r="Q25" s="10" t="s">
        <v>41</v>
      </c>
      <c r="R25" s="10" t="s">
        <v>41</v>
      </c>
      <c r="S25" s="10">
        <f>T25+V25+W25</f>
        <v>0</v>
      </c>
      <c r="T25" s="10">
        <v>0</v>
      </c>
      <c r="U25" s="10">
        <v>0</v>
      </c>
      <c r="V25" s="10" t="s">
        <v>41</v>
      </c>
      <c r="W25" s="10">
        <v>0</v>
      </c>
    </row>
    <row r="26" spans="1:23" ht="15.75" customHeight="1">
      <c r="A26" s="5"/>
      <c r="B26" s="29"/>
      <c r="C26" s="29"/>
      <c r="D26" s="30"/>
      <c r="E26" s="33"/>
      <c r="F26" s="33"/>
      <c r="G26" s="9" t="s">
        <v>44</v>
      </c>
      <c r="H26" s="34">
        <f>H23-H24+H25</f>
        <v>56900</v>
      </c>
      <c r="I26" s="35"/>
      <c r="J26" s="11">
        <f aca="true" t="shared" si="3" ref="J26:W26">J23-J24+J25</f>
        <v>56900</v>
      </c>
      <c r="K26" s="11">
        <f t="shared" si="3"/>
        <v>56900</v>
      </c>
      <c r="L26" s="10">
        <f t="shared" si="3"/>
        <v>0</v>
      </c>
      <c r="M26" s="10">
        <f t="shared" si="3"/>
        <v>56900</v>
      </c>
      <c r="N26" s="10">
        <f t="shared" si="3"/>
        <v>0</v>
      </c>
      <c r="O26" s="10">
        <f t="shared" si="3"/>
        <v>0</v>
      </c>
      <c r="P26" s="10">
        <f t="shared" si="3"/>
        <v>0</v>
      </c>
      <c r="Q26" s="10">
        <f t="shared" si="3"/>
        <v>0</v>
      </c>
      <c r="R26" s="10">
        <f t="shared" si="3"/>
        <v>0</v>
      </c>
      <c r="S26" s="11">
        <f t="shared" si="3"/>
        <v>0</v>
      </c>
      <c r="T26" s="10">
        <f t="shared" si="3"/>
        <v>0</v>
      </c>
      <c r="U26" s="10">
        <f t="shared" si="3"/>
        <v>0</v>
      </c>
      <c r="V26" s="10">
        <f t="shared" si="3"/>
        <v>0</v>
      </c>
      <c r="W26" s="10">
        <f t="shared" si="3"/>
        <v>0</v>
      </c>
    </row>
    <row r="27" spans="1:23" ht="19.5" customHeight="1">
      <c r="A27" s="5"/>
      <c r="B27" s="37" t="s">
        <v>45</v>
      </c>
      <c r="C27" s="37"/>
      <c r="D27" s="37"/>
      <c r="E27" s="37"/>
      <c r="F27" s="37"/>
      <c r="G27" s="17" t="s">
        <v>40</v>
      </c>
      <c r="H27" s="40">
        <v>44683580.48</v>
      </c>
      <c r="I27" s="40"/>
      <c r="J27" s="12">
        <v>29607689.3</v>
      </c>
      <c r="K27" s="12">
        <v>23511710.66</v>
      </c>
      <c r="L27" s="12">
        <v>15322751.91</v>
      </c>
      <c r="M27" s="12">
        <v>8188958.75</v>
      </c>
      <c r="N27" s="12">
        <v>950790</v>
      </c>
      <c r="O27" s="12">
        <v>4059542</v>
      </c>
      <c r="P27" s="12">
        <v>94825.64</v>
      </c>
      <c r="Q27" s="12" t="s">
        <v>41</v>
      </c>
      <c r="R27" s="12">
        <v>990821</v>
      </c>
      <c r="S27" s="12">
        <v>15075891.18</v>
      </c>
      <c r="T27" s="12">
        <v>14548028.18</v>
      </c>
      <c r="U27" s="12">
        <v>9456086.9</v>
      </c>
      <c r="V27" s="13" t="s">
        <v>46</v>
      </c>
      <c r="W27" s="12">
        <v>27863</v>
      </c>
    </row>
    <row r="28" spans="1:23" ht="21.75" customHeight="1">
      <c r="A28" s="5"/>
      <c r="B28" s="37"/>
      <c r="C28" s="37"/>
      <c r="D28" s="37"/>
      <c r="E28" s="37"/>
      <c r="F28" s="37"/>
      <c r="G28" s="17" t="s">
        <v>42</v>
      </c>
      <c r="H28" s="40">
        <f>J28+S28</f>
        <v>20000</v>
      </c>
      <c r="I28" s="40"/>
      <c r="J28" s="12">
        <f>K28+N28+O28+P28+Q28+R28</f>
        <v>20000</v>
      </c>
      <c r="K28" s="12">
        <f>L28+M28</f>
        <v>20000</v>
      </c>
      <c r="L28" s="12">
        <f>L20+L12</f>
        <v>0</v>
      </c>
      <c r="M28" s="12">
        <f>M20+M12</f>
        <v>20000</v>
      </c>
      <c r="N28" s="12" t="s">
        <v>41</v>
      </c>
      <c r="O28" s="12" t="str">
        <f>O12</f>
        <v>0,00</v>
      </c>
      <c r="P28" s="12" t="s">
        <v>41</v>
      </c>
      <c r="Q28" s="12" t="s">
        <v>41</v>
      </c>
      <c r="R28" s="12" t="s">
        <v>41</v>
      </c>
      <c r="S28" s="12">
        <f>T28+V28+W28</f>
        <v>0</v>
      </c>
      <c r="T28" s="12">
        <v>0</v>
      </c>
      <c r="U28" s="12">
        <v>0</v>
      </c>
      <c r="V28" s="13" t="s">
        <v>41</v>
      </c>
      <c r="W28" s="10">
        <v>0</v>
      </c>
    </row>
    <row r="29" spans="1:23" ht="18" customHeight="1">
      <c r="A29" s="5"/>
      <c r="B29" s="37"/>
      <c r="C29" s="37"/>
      <c r="D29" s="37"/>
      <c r="E29" s="37"/>
      <c r="F29" s="37"/>
      <c r="G29" s="17" t="s">
        <v>43</v>
      </c>
      <c r="H29" s="40">
        <f>J29+S29</f>
        <v>20000</v>
      </c>
      <c r="I29" s="40"/>
      <c r="J29" s="12">
        <f>K29+N29+O29+P29+Q29+R29</f>
        <v>20000</v>
      </c>
      <c r="K29" s="12">
        <f>L29+M29</f>
        <v>20000</v>
      </c>
      <c r="L29" s="12">
        <f>L21+L13</f>
        <v>0</v>
      </c>
      <c r="M29" s="12">
        <f>M21+M13</f>
        <v>20000</v>
      </c>
      <c r="N29" s="12">
        <v>0</v>
      </c>
      <c r="O29" s="12">
        <f>O21+O13</f>
        <v>0</v>
      </c>
      <c r="P29" s="12">
        <v>0</v>
      </c>
      <c r="Q29" s="12" t="s">
        <v>41</v>
      </c>
      <c r="R29" s="12">
        <v>0</v>
      </c>
      <c r="S29" s="12">
        <f>T29+V29+W29</f>
        <v>0</v>
      </c>
      <c r="T29" s="12">
        <v>0</v>
      </c>
      <c r="U29" s="12">
        <v>0</v>
      </c>
      <c r="V29" s="13" t="s">
        <v>41</v>
      </c>
      <c r="W29" s="10">
        <v>0</v>
      </c>
    </row>
    <row r="30" spans="1:23" s="15" customFormat="1" ht="19.5" customHeight="1">
      <c r="A30" s="14"/>
      <c r="B30" s="37"/>
      <c r="C30" s="37"/>
      <c r="D30" s="37"/>
      <c r="E30" s="37"/>
      <c r="F30" s="37"/>
      <c r="G30" s="18" t="s">
        <v>44</v>
      </c>
      <c r="H30" s="40">
        <f>H27-H28+H29</f>
        <v>44683580.48</v>
      </c>
      <c r="I30" s="40"/>
      <c r="J30" s="12">
        <f>J27-J28+J29</f>
        <v>29607689.3</v>
      </c>
      <c r="K30" s="12">
        <f>K27-K28+K29</f>
        <v>23511710.66</v>
      </c>
      <c r="L30" s="12">
        <f aca="true" t="shared" si="4" ref="L30:W30">L27-L28+L29</f>
        <v>15322751.91</v>
      </c>
      <c r="M30" s="12">
        <f t="shared" si="4"/>
        <v>8188958.75</v>
      </c>
      <c r="N30" s="12">
        <f t="shared" si="4"/>
        <v>950790</v>
      </c>
      <c r="O30" s="12">
        <f>O27-O28+O29</f>
        <v>4059542</v>
      </c>
      <c r="P30" s="12">
        <f t="shared" si="4"/>
        <v>94825.64</v>
      </c>
      <c r="Q30" s="12">
        <f t="shared" si="4"/>
        <v>0</v>
      </c>
      <c r="R30" s="12">
        <f t="shared" si="4"/>
        <v>990821</v>
      </c>
      <c r="S30" s="12">
        <f>S27-S28+S29</f>
        <v>15075891.18</v>
      </c>
      <c r="T30" s="12">
        <v>14548028.18</v>
      </c>
      <c r="U30" s="12">
        <f t="shared" si="4"/>
        <v>9456086.9</v>
      </c>
      <c r="V30" s="12">
        <f t="shared" si="4"/>
        <v>500000</v>
      </c>
      <c r="W30" s="12">
        <f t="shared" si="4"/>
        <v>27863</v>
      </c>
    </row>
    <row r="31" spans="1:23" s="15" customFormat="1" ht="14.25" customHeight="1">
      <c r="A31" s="14"/>
      <c r="B31" s="41" t="s">
        <v>47</v>
      </c>
      <c r="C31" s="41"/>
      <c r="D31" s="41"/>
      <c r="E31" s="41"/>
      <c r="F31" s="41"/>
      <c r="G31" s="41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s="15" customFormat="1" ht="12.75" customHeight="1">
      <c r="A32" s="14"/>
      <c r="B32" s="42" t="s">
        <v>51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</row>
    <row r="33" spans="1:23" s="15" customFormat="1" ht="36.75" customHeight="1">
      <c r="A33" s="14"/>
      <c r="B33" s="43" t="s">
        <v>60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</row>
    <row r="34" spans="20:22" ht="24" customHeight="1">
      <c r="T34" s="20" t="s">
        <v>4</v>
      </c>
      <c r="U34" s="20"/>
      <c r="V34" s="20"/>
    </row>
    <row r="35" spans="20:22" ht="11.25" customHeight="1">
      <c r="T35" s="1"/>
      <c r="U35" s="1"/>
      <c r="V35"/>
    </row>
    <row r="36" spans="17:22" ht="19.5" customHeight="1">
      <c r="Q36" s="19"/>
      <c r="T36" s="20" t="s">
        <v>5</v>
      </c>
      <c r="U36" s="20"/>
      <c r="V36" s="20"/>
    </row>
  </sheetData>
  <mergeCells count="69">
    <mergeCell ref="T36:V36"/>
    <mergeCell ref="B31:G31"/>
    <mergeCell ref="B32:W32"/>
    <mergeCell ref="B33:W33"/>
    <mergeCell ref="T34:V34"/>
    <mergeCell ref="B27:F30"/>
    <mergeCell ref="H27:I27"/>
    <mergeCell ref="H28:I28"/>
    <mergeCell ref="H29:I29"/>
    <mergeCell ref="H30:I30"/>
    <mergeCell ref="B15:C18"/>
    <mergeCell ref="D15:D18"/>
    <mergeCell ref="E15:F18"/>
    <mergeCell ref="H15:I15"/>
    <mergeCell ref="H16:I16"/>
    <mergeCell ref="H17:I17"/>
    <mergeCell ref="H18:I18"/>
    <mergeCell ref="B11:C14"/>
    <mergeCell ref="D11:D14"/>
    <mergeCell ref="E11:F14"/>
    <mergeCell ref="H11:I11"/>
    <mergeCell ref="H12:I12"/>
    <mergeCell ref="H13:I13"/>
    <mergeCell ref="H14:I14"/>
    <mergeCell ref="H21:I21"/>
    <mergeCell ref="H22:I22"/>
    <mergeCell ref="B19:C22"/>
    <mergeCell ref="D19:D22"/>
    <mergeCell ref="E19:F22"/>
    <mergeCell ref="X19:X21"/>
    <mergeCell ref="B23:C26"/>
    <mergeCell ref="D23:D26"/>
    <mergeCell ref="E23:F26"/>
    <mergeCell ref="H23:I23"/>
    <mergeCell ref="H24:I24"/>
    <mergeCell ref="H25:I25"/>
    <mergeCell ref="H26:I26"/>
    <mergeCell ref="H19:I19"/>
    <mergeCell ref="H20:I20"/>
    <mergeCell ref="B10:C10"/>
    <mergeCell ref="E10:G10"/>
    <mergeCell ref="H10:I10"/>
    <mergeCell ref="L7:M8"/>
    <mergeCell ref="E4:G9"/>
    <mergeCell ref="H4:I9"/>
    <mergeCell ref="J4:W4"/>
    <mergeCell ref="J5:J9"/>
    <mergeCell ref="U8:U9"/>
    <mergeCell ref="T5:W5"/>
    <mergeCell ref="U6:U7"/>
    <mergeCell ref="S5:S9"/>
    <mergeCell ref="T6:T9"/>
    <mergeCell ref="K5:R6"/>
    <mergeCell ref="V6:V9"/>
    <mergeCell ref="B4:C9"/>
    <mergeCell ref="D4:D9"/>
    <mergeCell ref="W6:W9"/>
    <mergeCell ref="K7:K9"/>
    <mergeCell ref="Q7:Q9"/>
    <mergeCell ref="R7:R9"/>
    <mergeCell ref="N7:N9"/>
    <mergeCell ref="O7:O9"/>
    <mergeCell ref="P7:P9"/>
    <mergeCell ref="A1:W1"/>
    <mergeCell ref="B2:W2"/>
    <mergeCell ref="A3:B3"/>
    <mergeCell ref="C3:E3"/>
    <mergeCell ref="F3:H3"/>
    <mergeCell ref="I3:W3"/>
  </mergeCells>
  <printOptions/>
  <pageMargins left="0.3937007874015748" right="0.2755905511811024" top="0.31" bottom="0.2" header="0" footer="0"/>
  <pageSetup horizontalDpi="600" verticalDpi="600" orientation="landscape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2011-09-21T11:56:56Z</cp:lastPrinted>
  <dcterms:created xsi:type="dcterms:W3CDTF">2009-10-15T10:17:39Z</dcterms:created>
  <dcterms:modified xsi:type="dcterms:W3CDTF">2011-09-22T08:05:05Z</dcterms:modified>
  <cp:category/>
  <cp:version/>
  <cp:contentType/>
  <cp:contentStatus/>
</cp:coreProperties>
</file>