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884" activeTab="0"/>
  </bookViews>
  <sheets>
    <sheet name="zal nr 1" sheetId="1" r:id="rId1"/>
    <sheet name="zal nr 2" sheetId="2" r:id="rId2"/>
    <sheet name="zal nr 3" sheetId="3" r:id="rId3"/>
  </sheets>
  <definedNames>
    <definedName name="_xlnm.Print_Area" localSheetId="0">'zal nr 1'!$A$1:$H$24</definedName>
    <definedName name="_xlnm.Print_Area" localSheetId="1">'zal nr 2'!$A$1:$H$40</definedName>
    <definedName name="_xlnm.Print_Area" localSheetId="2">'zal nr 3'!$A$1:$H$33</definedName>
  </definedNames>
  <calcPr fullCalcOnLoad="1"/>
</workbook>
</file>

<file path=xl/sharedStrings.xml><?xml version="1.0" encoding="utf-8"?>
<sst xmlns="http://schemas.openxmlformats.org/spreadsheetml/2006/main" count="175" uniqueCount="120">
  <si>
    <t>Dział</t>
  </si>
  <si>
    <t>Ogółem</t>
  </si>
  <si>
    <t>Przed zmianą</t>
  </si>
  <si>
    <t>Po zmianie</t>
  </si>
  <si>
    <t>Uzasadnienie:</t>
  </si>
  <si>
    <t>Rozdział</t>
  </si>
  <si>
    <t>Nazwa działu i rozdziału</t>
  </si>
  <si>
    <t>Wójt Gminy</t>
  </si>
  <si>
    <t>Maciej Śliwerski</t>
  </si>
  <si>
    <t>§</t>
  </si>
  <si>
    <t>Zwiększenie</t>
  </si>
  <si>
    <t xml:space="preserve"> Po zmianie</t>
  </si>
  <si>
    <t>Wydatki ogółem</t>
  </si>
  <si>
    <t>Zmniejszenie</t>
  </si>
  <si>
    <t>Uzasadnienie</t>
  </si>
  <si>
    <t>Dochody</t>
  </si>
  <si>
    <t>Rozdz</t>
  </si>
  <si>
    <t>Nazwa</t>
  </si>
  <si>
    <t>Dochody ogółem</t>
  </si>
  <si>
    <t>Zmiany w planie finansowym Urzędu Gminy Jaktorów na rok 2011</t>
  </si>
  <si>
    <t>W planie dochodów wprowadza się następujące zmiany:</t>
  </si>
  <si>
    <t>Zakup materiałów i wyposażenia</t>
  </si>
  <si>
    <t>Planowane wydatki na 2011 r</t>
  </si>
  <si>
    <t xml:space="preserve">Wydatki    </t>
  </si>
  <si>
    <t>Administracja publiczna</t>
  </si>
  <si>
    <t>2010</t>
  </si>
  <si>
    <t>2030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</si>
  <si>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</si>
  <si>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</si>
  <si>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4110</t>
  </si>
  <si>
    <t>4120</t>
  </si>
  <si>
    <t>4170</t>
  </si>
  <si>
    <t>4210</t>
  </si>
  <si>
    <t>4410</t>
  </si>
  <si>
    <t>Składki na ubezpieczenia społeczne</t>
  </si>
  <si>
    <t>Składki na Fundusz Pracy</t>
  </si>
  <si>
    <t>Wynagrodzenia bezosobowe</t>
  </si>
  <si>
    <t>Podróże służbowe krajowe</t>
  </si>
  <si>
    <t>Bezpieczeństwo publiczne i ochrona przeciwpożarowa</t>
  </si>
  <si>
    <t>na podstawie  Zarządzenia Nr 58/2011  Wójta Gminy Jaktorów z dnia 12 września 2011r.</t>
  </si>
  <si>
    <t>z dnia 12 września 2011r</t>
  </si>
  <si>
    <t>Urzędy naczelnych organów władzy państwowej, kontroli i ochrony prawa oraz sądownictwa</t>
  </si>
  <si>
    <t>75108</t>
  </si>
  <si>
    <t>Wybory do Sejmu i Senatu</t>
  </si>
  <si>
    <t>Pomoc społeczna</t>
  </si>
  <si>
    <t>85295</t>
  </si>
  <si>
    <t>Pozostała działalność</t>
  </si>
  <si>
    <r>
      <t xml:space="preserve">Zwiększa się  dochody Urzędu Gminy  o kwotę 24.169 zł , z tego </t>
    </r>
    <r>
      <rPr>
        <u val="single"/>
        <sz val="10"/>
        <rFont val="Arial"/>
        <family val="0"/>
      </rPr>
      <t>w dziale 751 - Urzędy naczelnych organów władzy państwowej, kontroli i ochrony prawa oraz sądownictwa</t>
    </r>
    <r>
      <rPr>
        <sz val="10"/>
        <rFont val="Arial"/>
        <family val="0"/>
      </rPr>
      <t xml:space="preserve"> o kwotę 9.169 zł  w związku ze zwiększeniem  dotacji celowej na zadania zlecone z zakresu administracji rządowej -  na sfinansowanie wydatków kancelaryjnych, obsługi komisji wyborczych i innych wydatków związanych z przygotowaniem i przeprowadzeniem wyborów  (pismo nr DWW -3101-40/11 z Krajowego Biura Wyborczego w Warszawie),  oraz  </t>
    </r>
    <r>
      <rPr>
        <u val="single"/>
        <sz val="10"/>
        <rFont val="Arial"/>
        <family val="0"/>
      </rPr>
      <t xml:space="preserve">w dziale 852 - Pomoc społeczna </t>
    </r>
    <r>
      <rPr>
        <sz val="10"/>
        <rFont val="Arial"/>
        <family val="0"/>
      </rPr>
      <t xml:space="preserve">o kwotę 15.000 zł w związku  z  przyznaniem dotacji na dofinansowanie realizacji programu wieloletniego "Pomoc państwa w zakresie dozywiana" (pismo nr  FIN-I.3111.70.2011.852  Mazowieckiego Urzędu Wojewódzkiego w Warszawie - Wydział Finansów). 
</t>
    </r>
  </si>
  <si>
    <t xml:space="preserve">Zał  Nr 2 do Zarządzenia  Nr 59/2011  Wójta Gminy Jaktorów </t>
  </si>
  <si>
    <t xml:space="preserve">Zał  Nr 1 do Zarządzenia  Nr 59/2011  Wójta Gminy Jaktorów </t>
  </si>
  <si>
    <t>75023</t>
  </si>
  <si>
    <t>Urzędy gmin (miast i miast na prawach powiatu)</t>
  </si>
  <si>
    <t>4010</t>
  </si>
  <si>
    <t>Wynagrodzenia osobowe pracowników</t>
  </si>
  <si>
    <t>4040</t>
  </si>
  <si>
    <t>Dodatkowe wynagrodzenie roczne</t>
  </si>
  <si>
    <t>4270</t>
  </si>
  <si>
    <t>Zakup usług remontowych</t>
  </si>
  <si>
    <t>4370</t>
  </si>
  <si>
    <t>Opłata z tytułu zakupu usług telekomunikacyjnych świadczonych w stacjonarnej publicznej sieci telefonicznej.</t>
  </si>
  <si>
    <t>Ochotnicze straże pożarne</t>
  </si>
  <si>
    <t>3030</t>
  </si>
  <si>
    <t xml:space="preserve">Różne wydatki na rzecz osób fizycznych </t>
  </si>
  <si>
    <t>4430</t>
  </si>
  <si>
    <t>Różne opłaty i składki</t>
  </si>
  <si>
    <t>Zarządzanie kryzysowe</t>
  </si>
  <si>
    <t>Różne rozliczenia</t>
  </si>
  <si>
    <t>Rezerwy ogólne i celowe</t>
  </si>
  <si>
    <t>4810</t>
  </si>
  <si>
    <t>Rezerwy</t>
  </si>
  <si>
    <r>
      <t xml:space="preserve">W planie wydatków Urzędu Gminy wprowadza się następujące zmiany:
1) </t>
    </r>
    <r>
      <rPr>
        <u val="single"/>
        <sz val="10"/>
        <rFont val="Arial"/>
        <family val="2"/>
      </rPr>
      <t xml:space="preserve">dział  750 - Administracja publiczna </t>
    </r>
    <r>
      <rPr>
        <sz val="10"/>
        <rFont val="Arial"/>
        <family val="2"/>
      </rPr>
      <t>- w drodze przeniesienia wydatków zabezpiecza się środki w kwocie 10.679 zł na wypłatę nagrody jubileuszowej oraz wynagrodzenia bezosobowe (zastępstwa)
2)</t>
    </r>
    <r>
      <rPr>
        <u val="single"/>
        <sz val="10"/>
        <rFont val="Arial"/>
        <family val="2"/>
      </rPr>
      <t xml:space="preserve"> dział 751 - Urzędy naczelnych organów władzy państwowej, kontroli i ochrony prawa oraz sądownictwa</t>
    </r>
    <r>
      <rPr>
        <sz val="10"/>
        <rFont val="Arial"/>
        <family val="2"/>
      </rPr>
      <t xml:space="preserve"> - zwiększa się wydatki bieżące o 9.169 zł w związku z otrzymaniem dotacji celowej na przygotowanie i przeprowadzenie wyborów (zgodnie z pismem  nr nr DWW -3101-40/11 z Krajowego Biura Wyborczego w Warszawie).
3) </t>
    </r>
    <r>
      <rPr>
        <u val="single"/>
        <sz val="10"/>
        <rFont val="Arial"/>
        <family val="2"/>
      </rPr>
      <t>dział 754 - Bezpieczeństwo publiczne i ochrona przeciwpożarowa</t>
    </r>
    <r>
      <rPr>
        <sz val="10"/>
        <rFont val="Arial"/>
        <family val="2"/>
      </rPr>
      <t xml:space="preserve">  -  zwiększa się wydatki o kwotę 9.400 zł (przeniesienie z działu 758 - Różne rozliczenia) z przeznaczeniem na sfinansowanie wydatków związanych z usuwaniem skutków podtopienia występującego na terenie naszej gminy w związku z nadmiernymi opadami. Kwotę powyższą przenosi się z rezerwy utworzonej w budżecie zgodnie z ustawą o zarządzaniu kryzysowym. Przeniesiono również kwotę 6.500 zł na zakup paliwa oraz wyposażenia dla OSP.</t>
    </r>
  </si>
  <si>
    <t>4 684 758,00</t>
  </si>
  <si>
    <t>4 387 056,00</t>
  </si>
  <si>
    <t>2 877 357,00</t>
  </si>
  <si>
    <t>198 879,00</t>
  </si>
  <si>
    <t>77 000,00</t>
  </si>
  <si>
    <t>50 000,00</t>
  </si>
  <si>
    <t>1 800,00</t>
  </si>
  <si>
    <t>0,00</t>
  </si>
  <si>
    <t>168 300,00</t>
  </si>
  <si>
    <t>123 000,00</t>
  </si>
  <si>
    <t>6 500,00</t>
  </si>
  <si>
    <t>35 700,00</t>
  </si>
  <si>
    <t>9 000,00</t>
  </si>
  <si>
    <t>11 000,00</t>
  </si>
  <si>
    <t>5 000,00</t>
  </si>
  <si>
    <t>141 300,00</t>
  </si>
  <si>
    <t>86 300,00</t>
  </si>
  <si>
    <t>Zmiany w planie finansowym Gminnego Ośrodka Pomocy Społecznej w Jaktorowie na rok 2011</t>
  </si>
  <si>
    <t xml:space="preserve">Wydatki         </t>
  </si>
  <si>
    <t>852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</si>
  <si>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</si>
  <si>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</si>
  <si>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</si>
  <si>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3110</t>
  </si>
  <si>
    <t>Świadczenia społeczne</t>
  </si>
  <si>
    <t>Ośrodki pomocy społecznej</t>
  </si>
  <si>
    <t>4300</t>
  </si>
  <si>
    <t>Zakup usług pozostałych</t>
  </si>
  <si>
    <t xml:space="preserve">Zał  Nr 3 do Zarządzenia  Nr 59/2011  Wójta Gminy Jaktorów </t>
  </si>
  <si>
    <t>85202</t>
  </si>
  <si>
    <t>4330</t>
  </si>
  <si>
    <t>85212</t>
  </si>
  <si>
    <t>2 726 395,00</t>
  </si>
  <si>
    <t>80 550,00</t>
  </si>
  <si>
    <t>5 100,00</t>
  </si>
  <si>
    <t>31 900,00</t>
  </si>
  <si>
    <t>887 841,31</t>
  </si>
  <si>
    <t>10 500,00</t>
  </si>
  <si>
    <t>27 043,31</t>
  </si>
  <si>
    <t>33 000,00</t>
  </si>
  <si>
    <t>319 973,00</t>
  </si>
  <si>
    <t>2 600,00</t>
  </si>
  <si>
    <t>164 500,00</t>
  </si>
  <si>
    <t>149 500,00</t>
  </si>
  <si>
    <r>
      <t xml:space="preserve">W dziale </t>
    </r>
    <r>
      <rPr>
        <u val="single"/>
        <sz val="10"/>
        <rFont val="Arial"/>
        <family val="2"/>
      </rPr>
      <t>852 - Pomoc społeczna</t>
    </r>
    <r>
      <rPr>
        <sz val="10"/>
        <rFont val="Arial"/>
        <family val="2"/>
      </rPr>
      <t xml:space="preserve"> - zwieksza się plan wydatków o kwotę 15.000 zł w związku z otrzymaniem dotacji  na dofinansowanie realizacji programu wieloletniego "Pomoc państwa w zakresie dożywiana" - zgodnie z pismem nr  FIN-I.3111.70.2011.852  MUW w Warszawie. 
Ponadto dokonano przeniesienia środków finansowych na pokrycie bieżących wydatków rzeczowych oraz opłat bankowych. </t>
    </r>
  </si>
  <si>
    <t>Domy pomocy społecznej</t>
  </si>
  <si>
    <t>Zakup usług przez jednostki samorządu terytorialnego od innych jednostek samorządu terytorialnego</t>
  </si>
  <si>
    <t>Świadczenia rodzinne, świadczenia z funduszu alimentacyjneego oraz składki na ubezpieczenia emerytalne i rentowe z ubezpieczenia społecznego</t>
  </si>
  <si>
    <t>Usługi opiekuńcze i specjalistyczne usługi opiekuńcze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</si>
</sst>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[$-415]d\ mmmm\ yyyy"/>
  </numFmts>
  <fonts count="64"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sz val="11"/>
      <name val="Arial"/>
      <family val="0"/>
    </font>
    <font>
      <b/>
      <i/>
      <sz val="11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  <font>
      <i/>
      <sz val="9"/>
      <name val="Arial CE"/>
      <family val="0"/>
    </font>
    <font>
      <b/>
      <i/>
      <sz val="11"/>
      <name val="Arial"/>
      <family val="2"/>
    </font>
    <font>
      <b/>
      <i/>
      <sz val="10"/>
      <name val="Arial CE"/>
      <family val="0"/>
    </font>
    <font>
      <i/>
      <sz val="10"/>
      <name val="Arial"/>
      <family val="0"/>
    </font>
    <font>
      <sz val="10"/>
      <color indexed="10"/>
      <name val="Arial"/>
      <family val="0"/>
    </font>
    <font>
      <u val="single"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0"/>
      <name val="Arial CE"/>
      <family val="0"/>
    </font>
    <font>
      <sz val="11"/>
      <color indexed="10"/>
      <name val="Arial"/>
      <family val="0"/>
    </font>
    <font>
      <sz val="11"/>
      <color indexed="10"/>
      <name val="Arial CE"/>
      <family val="2"/>
    </font>
    <font>
      <sz val="8.25"/>
      <color indexed="8"/>
      <name val="Arial"/>
      <family val="0"/>
    </font>
    <font>
      <sz val="12"/>
      <color indexed="8"/>
      <name val="Arial"/>
      <family val="0"/>
    </font>
    <font>
      <b/>
      <sz val="8.25"/>
      <color indexed="8"/>
      <name val="Arial"/>
      <family val="0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8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58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52" applyFont="1" applyFill="1" applyAlignment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13" xfId="0" applyFont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4" fontId="8" fillId="0" borderId="10" xfId="52" applyNumberFormat="1" applyFont="1" applyFill="1" applyBorder="1" applyAlignment="1">
      <alignment vertical="center"/>
      <protection/>
    </xf>
    <xf numFmtId="4" fontId="8" fillId="0" borderId="10" xfId="0" applyNumberFormat="1" applyFont="1" applyFill="1" applyBorder="1" applyAlignment="1">
      <alignment vertical="center"/>
    </xf>
    <xf numFmtId="49" fontId="11" fillId="0" borderId="10" xfId="52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0" xfId="0" applyFont="1" applyAlignment="1">
      <alignment/>
    </xf>
    <xf numFmtId="0" fontId="18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left"/>
    </xf>
    <xf numFmtId="0" fontId="12" fillId="0" borderId="10" xfId="0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" fontId="19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7" fillId="0" borderId="10" xfId="0" applyFont="1" applyFill="1" applyBorder="1" applyAlignment="1">
      <alignment horizontal="center" vertical="center"/>
    </xf>
    <xf numFmtId="4" fontId="8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20" fillId="0" borderId="15" xfId="0" applyNumberFormat="1" applyFont="1" applyFill="1" applyBorder="1" applyAlignment="1">
      <alignment vertical="center"/>
    </xf>
    <xf numFmtId="4" fontId="23" fillId="0" borderId="10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49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4" fontId="22" fillId="0" borderId="15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vertical="center"/>
    </xf>
    <xf numFmtId="49" fontId="26" fillId="32" borderId="16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left"/>
    </xf>
    <xf numFmtId="49" fontId="17" fillId="0" borderId="10" xfId="52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4" fontId="8" fillId="0" borderId="10" xfId="52" applyNumberFormat="1" applyFont="1" applyFill="1" applyBorder="1" applyAlignment="1">
      <alignment horizontal="right" vertical="center"/>
      <protection/>
    </xf>
    <xf numFmtId="4" fontId="0" fillId="0" borderId="10" xfId="52" applyNumberFormat="1" applyFont="1" applyFill="1" applyBorder="1" applyAlignment="1">
      <alignment vertical="center"/>
      <protection/>
    </xf>
    <xf numFmtId="4" fontId="0" fillId="0" borderId="10" xfId="52" applyNumberFormat="1" applyFont="1" applyFill="1" applyBorder="1" applyAlignment="1">
      <alignment horizontal="right" vertical="center"/>
      <protection/>
    </xf>
    <xf numFmtId="0" fontId="20" fillId="0" borderId="0" xfId="0" applyFont="1" applyAlignment="1">
      <alignment vertical="center"/>
    </xf>
    <xf numFmtId="4" fontId="0" fillId="0" borderId="10" xfId="0" applyNumberFormat="1" applyFont="1" applyBorder="1" applyAlignment="1">
      <alignment/>
    </xf>
    <xf numFmtId="0" fontId="18" fillId="0" borderId="0" xfId="52" applyFont="1" applyFill="1" applyBorder="1" applyAlignment="1">
      <alignment horizontal="center" vertical="center"/>
      <protection/>
    </xf>
    <xf numFmtId="4" fontId="8" fillId="0" borderId="0" xfId="52" applyNumberFormat="1" applyFont="1" applyFill="1" applyBorder="1" applyAlignment="1">
      <alignment vertical="center"/>
      <protection/>
    </xf>
    <xf numFmtId="4" fontId="8" fillId="0" borderId="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0" xfId="52" applyFont="1" applyFill="1" applyAlignment="1">
      <alignment horizontal="right"/>
      <protection/>
    </xf>
    <xf numFmtId="0" fontId="0" fillId="0" borderId="0" xfId="52" applyFont="1" applyFill="1" applyAlignment="1">
      <alignment horizontal="center"/>
      <protection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8" fillId="0" borderId="17" xfId="52" applyFont="1" applyFill="1" applyBorder="1" applyAlignment="1">
      <alignment horizontal="center" vertical="center"/>
      <protection/>
    </xf>
    <xf numFmtId="0" fontId="18" fillId="0" borderId="18" xfId="52" applyFont="1" applyFill="1" applyBorder="1" applyAlignment="1">
      <alignment horizontal="center" vertical="center"/>
      <protection/>
    </xf>
    <xf numFmtId="0" fontId="18" fillId="0" borderId="19" xfId="52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left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8" fillId="0" borderId="10" xfId="52" applyFont="1" applyFill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1" sqref="A1:H24"/>
    </sheetView>
  </sheetViews>
  <sheetFormatPr defaultColWidth="9.140625" defaultRowHeight="12.75"/>
  <cols>
    <col min="1" max="1" width="7.7109375" style="0" customWidth="1"/>
    <col min="2" max="2" width="10.28125" style="0" customWidth="1"/>
    <col min="3" max="3" width="6.28125" style="0" customWidth="1"/>
    <col min="4" max="4" width="56.8515625" style="0" customWidth="1"/>
    <col min="5" max="5" width="14.7109375" style="0" customWidth="1"/>
    <col min="6" max="6" width="16.00390625" style="0" customWidth="1"/>
    <col min="7" max="7" width="14.28125" style="0" customWidth="1"/>
    <col min="8" max="8" width="15.57421875" style="0" customWidth="1"/>
  </cols>
  <sheetData>
    <row r="1" spans="1:8" ht="15" customHeight="1">
      <c r="A1" s="36"/>
      <c r="B1" s="36"/>
      <c r="C1" s="36"/>
      <c r="D1" s="91" t="s">
        <v>49</v>
      </c>
      <c r="E1" s="91"/>
      <c r="F1" s="91"/>
      <c r="G1" s="91"/>
      <c r="H1" s="91"/>
    </row>
    <row r="2" spans="1:8" ht="15" customHeight="1">
      <c r="A2" s="37"/>
      <c r="B2" s="37"/>
      <c r="C2" s="37"/>
      <c r="D2" s="11"/>
      <c r="E2" s="92" t="s">
        <v>40</v>
      </c>
      <c r="F2" s="92"/>
      <c r="G2" s="92"/>
      <c r="H2" s="92"/>
    </row>
    <row r="3" spans="1:8" ht="8.25" customHeight="1">
      <c r="A3" s="37"/>
      <c r="B3" s="37"/>
      <c r="C3" s="37"/>
      <c r="D3" s="12"/>
      <c r="E3" s="12"/>
      <c r="F3" s="12"/>
      <c r="G3" s="12"/>
      <c r="H3" s="12"/>
    </row>
    <row r="4" spans="1:8" s="13" customFormat="1" ht="14.25" customHeight="1">
      <c r="A4" s="38"/>
      <c r="B4" s="38"/>
      <c r="C4" s="93" t="s">
        <v>19</v>
      </c>
      <c r="D4" s="93"/>
      <c r="E4" s="93"/>
      <c r="F4" s="93"/>
      <c r="G4" s="93"/>
      <c r="H4" s="15"/>
    </row>
    <row r="5" spans="1:8" s="13" customFormat="1" ht="6" customHeight="1">
      <c r="A5" s="39"/>
      <c r="B5" s="39"/>
      <c r="C5" s="14"/>
      <c r="D5" s="14"/>
      <c r="E5" s="14"/>
      <c r="F5" s="14"/>
      <c r="G5" s="14"/>
      <c r="H5" s="15"/>
    </row>
    <row r="6" spans="1:8" s="13" customFormat="1" ht="24" customHeight="1">
      <c r="A6" s="95" t="s">
        <v>39</v>
      </c>
      <c r="B6" s="95"/>
      <c r="C6" s="95"/>
      <c r="D6" s="95"/>
      <c r="E6" s="95"/>
      <c r="F6" s="95"/>
      <c r="G6" s="95"/>
      <c r="H6" s="95"/>
    </row>
    <row r="7" spans="1:8" s="13" customFormat="1" ht="15" customHeight="1">
      <c r="A7" s="16" t="s">
        <v>15</v>
      </c>
      <c r="B7" s="16"/>
      <c r="C7" s="32"/>
      <c r="D7" s="32"/>
      <c r="E7" s="32"/>
      <c r="F7" s="32"/>
      <c r="G7" s="32"/>
      <c r="H7" s="32"/>
    </row>
    <row r="8" spans="1:8" s="3" customFormat="1" ht="13.5" customHeight="1">
      <c r="A8" s="96" t="s">
        <v>0</v>
      </c>
      <c r="B8" s="96" t="s">
        <v>16</v>
      </c>
      <c r="C8" s="96" t="s">
        <v>9</v>
      </c>
      <c r="D8" s="96" t="s">
        <v>17</v>
      </c>
      <c r="E8" s="96" t="s">
        <v>1</v>
      </c>
      <c r="F8" s="96"/>
      <c r="G8" s="96"/>
      <c r="H8" s="96"/>
    </row>
    <row r="9" spans="1:8" s="3" customFormat="1" ht="8.25" customHeight="1">
      <c r="A9" s="96"/>
      <c r="B9" s="96"/>
      <c r="C9" s="96"/>
      <c r="D9" s="96"/>
      <c r="E9" s="96"/>
      <c r="F9" s="96"/>
      <c r="G9" s="96"/>
      <c r="H9" s="96"/>
    </row>
    <row r="10" spans="1:8" s="3" customFormat="1" ht="16.5" customHeight="1">
      <c r="A10" s="2"/>
      <c r="B10" s="17"/>
      <c r="C10" s="17"/>
      <c r="D10" s="17"/>
      <c r="E10" s="18" t="s">
        <v>2</v>
      </c>
      <c r="F10" s="18" t="s">
        <v>13</v>
      </c>
      <c r="G10" s="19" t="s">
        <v>10</v>
      </c>
      <c r="H10" s="18" t="s">
        <v>3</v>
      </c>
    </row>
    <row r="11" spans="1:8" s="5" customFormat="1" ht="16.5" customHeight="1">
      <c r="A11" s="4">
        <v>1</v>
      </c>
      <c r="B11" s="4"/>
      <c r="C11" s="4"/>
      <c r="D11" s="4">
        <v>2</v>
      </c>
      <c r="E11" s="97">
        <v>3</v>
      </c>
      <c r="F11" s="97"/>
      <c r="G11" s="97"/>
      <c r="H11" s="97"/>
    </row>
    <row r="12" spans="1:8" s="5" customFormat="1" ht="28.5" customHeight="1">
      <c r="A12" s="62">
        <v>751</v>
      </c>
      <c r="B12" s="4"/>
      <c r="C12" s="4"/>
      <c r="D12" s="33" t="s">
        <v>41</v>
      </c>
      <c r="E12" s="34">
        <v>1800</v>
      </c>
      <c r="F12" s="69"/>
      <c r="G12" s="34">
        <f>G13</f>
        <v>9169</v>
      </c>
      <c r="H12" s="24">
        <f aca="true" t="shared" si="0" ref="H12:H18">E12-F12+G12</f>
        <v>10969</v>
      </c>
    </row>
    <row r="13" spans="1:8" s="5" customFormat="1" ht="16.5" customHeight="1">
      <c r="A13" s="21"/>
      <c r="B13" s="52" t="s">
        <v>42</v>
      </c>
      <c r="C13" s="40"/>
      <c r="D13" s="63" t="s">
        <v>43</v>
      </c>
      <c r="E13" s="66">
        <v>0</v>
      </c>
      <c r="F13" s="64"/>
      <c r="G13" s="67">
        <f>G14</f>
        <v>9169</v>
      </c>
      <c r="H13" s="45">
        <f t="shared" si="0"/>
        <v>9169</v>
      </c>
    </row>
    <row r="14" spans="1:8" s="26" customFormat="1" ht="47.25" customHeight="1">
      <c r="A14" s="21"/>
      <c r="B14" s="41"/>
      <c r="C14" s="52" t="s">
        <v>25</v>
      </c>
      <c r="D14" s="63" t="s">
        <v>27</v>
      </c>
      <c r="E14" s="66">
        <v>0</v>
      </c>
      <c r="F14" s="64"/>
      <c r="G14" s="67">
        <v>9169</v>
      </c>
      <c r="H14" s="45">
        <f t="shared" si="0"/>
        <v>9169</v>
      </c>
    </row>
    <row r="15" spans="1:8" s="5" customFormat="1" ht="16.5" customHeight="1">
      <c r="A15" s="62">
        <v>852</v>
      </c>
      <c r="B15" s="4"/>
      <c r="C15" s="4"/>
      <c r="D15" s="33" t="s">
        <v>44</v>
      </c>
      <c r="E15" s="34">
        <v>3249595</v>
      </c>
      <c r="F15" s="69"/>
      <c r="G15" s="34">
        <f>G16</f>
        <v>15000</v>
      </c>
      <c r="H15" s="24">
        <f t="shared" si="0"/>
        <v>3264595</v>
      </c>
    </row>
    <row r="16" spans="1:8" ht="17.25" customHeight="1">
      <c r="A16" s="49"/>
      <c r="B16" s="52" t="s">
        <v>45</v>
      </c>
      <c r="C16" s="50"/>
      <c r="D16" s="63" t="s">
        <v>46</v>
      </c>
      <c r="E16" s="66">
        <v>69500</v>
      </c>
      <c r="F16" s="64"/>
      <c r="G16" s="67">
        <f>G17</f>
        <v>15000</v>
      </c>
      <c r="H16" s="45">
        <f t="shared" si="0"/>
        <v>84500</v>
      </c>
    </row>
    <row r="17" spans="1:8" ht="29.25" customHeight="1">
      <c r="A17" s="49"/>
      <c r="B17" s="51"/>
      <c r="C17" s="52" t="s">
        <v>26</v>
      </c>
      <c r="D17" s="63" t="s">
        <v>28</v>
      </c>
      <c r="E17" s="66">
        <v>69500</v>
      </c>
      <c r="F17" s="64"/>
      <c r="G17" s="67">
        <v>15000</v>
      </c>
      <c r="H17" s="45">
        <f t="shared" si="0"/>
        <v>84500</v>
      </c>
    </row>
    <row r="18" spans="1:8" s="28" customFormat="1" ht="18.75" customHeight="1">
      <c r="A18" s="29"/>
      <c r="B18" s="29"/>
      <c r="C18" s="29"/>
      <c r="D18" s="30" t="s">
        <v>18</v>
      </c>
      <c r="E18" s="31">
        <v>37485039.66</v>
      </c>
      <c r="F18" s="65"/>
      <c r="G18" s="24">
        <f>G15+G12</f>
        <v>24169</v>
      </c>
      <c r="H18" s="24">
        <f t="shared" si="0"/>
        <v>37509208.66</v>
      </c>
    </row>
    <row r="19" spans="1:8" ht="13.5" customHeight="1">
      <c r="A19" s="98" t="s">
        <v>4</v>
      </c>
      <c r="B19" s="98"/>
      <c r="C19" s="98"/>
      <c r="D19" s="53"/>
      <c r="E19" s="53"/>
      <c r="F19" s="53"/>
      <c r="G19" s="53"/>
      <c r="H19" s="53"/>
    </row>
    <row r="20" spans="1:8" ht="12.75" customHeight="1">
      <c r="A20" s="99" t="s">
        <v>20</v>
      </c>
      <c r="B20" s="99"/>
      <c r="C20" s="99"/>
      <c r="D20" s="99"/>
      <c r="E20" s="99"/>
      <c r="F20" s="99"/>
      <c r="G20" s="99"/>
      <c r="H20" s="99"/>
    </row>
    <row r="21" spans="1:8" ht="69" customHeight="1">
      <c r="A21" s="100" t="s">
        <v>47</v>
      </c>
      <c r="B21" s="100"/>
      <c r="C21" s="100"/>
      <c r="D21" s="100"/>
      <c r="E21" s="100"/>
      <c r="F21" s="100"/>
      <c r="G21" s="100"/>
      <c r="H21" s="100"/>
    </row>
    <row r="22" spans="1:8" ht="72" customHeight="1" hidden="1">
      <c r="A22" s="42"/>
      <c r="B22" s="42"/>
      <c r="C22" s="42"/>
      <c r="D22" s="42"/>
      <c r="E22" s="42"/>
      <c r="F22" s="42"/>
      <c r="G22" s="42"/>
      <c r="H22" s="42"/>
    </row>
    <row r="23" spans="1:8" ht="15" customHeight="1">
      <c r="A23" s="42"/>
      <c r="B23" s="42"/>
      <c r="C23" s="42"/>
      <c r="D23" s="42"/>
      <c r="E23" s="42"/>
      <c r="F23" s="42"/>
      <c r="G23" s="101" t="s">
        <v>7</v>
      </c>
      <c r="H23" s="101"/>
    </row>
    <row r="24" spans="1:8" ht="27" customHeight="1">
      <c r="A24" s="43"/>
      <c r="B24" s="43"/>
      <c r="C24" s="43"/>
      <c r="D24" s="44"/>
      <c r="E24" s="44"/>
      <c r="F24" s="44"/>
      <c r="G24" s="94" t="s">
        <v>8</v>
      </c>
      <c r="H24" s="94"/>
    </row>
    <row r="25" spans="1:8" ht="12.75">
      <c r="A25" s="43"/>
      <c r="B25" s="43"/>
      <c r="C25" s="43"/>
      <c r="D25" s="44"/>
      <c r="E25" s="44"/>
      <c r="F25" s="44"/>
      <c r="G25" s="44"/>
      <c r="H25" s="44"/>
    </row>
    <row r="26" spans="1:8" ht="12.75">
      <c r="A26" s="43"/>
      <c r="B26" s="43"/>
      <c r="C26" s="43"/>
      <c r="D26" s="44"/>
      <c r="E26" s="44"/>
      <c r="F26" s="44"/>
      <c r="G26" s="44"/>
      <c r="H26" s="44"/>
    </row>
    <row r="27" spans="1:8" ht="12.75">
      <c r="A27" s="43"/>
      <c r="B27" s="43"/>
      <c r="C27" s="43"/>
      <c r="D27" s="44"/>
      <c r="E27" s="44"/>
      <c r="F27" s="44"/>
      <c r="G27" s="44"/>
      <c r="H27" s="44"/>
    </row>
    <row r="28" spans="4:8" ht="12.75">
      <c r="D28" s="1"/>
      <c r="E28" s="1"/>
      <c r="F28" s="1"/>
      <c r="G28" s="1"/>
      <c r="H28" s="1"/>
    </row>
    <row r="29" spans="4:8" ht="12.75">
      <c r="D29" s="1"/>
      <c r="E29" s="1"/>
      <c r="F29" s="1"/>
      <c r="G29" s="1"/>
      <c r="H29" s="1"/>
    </row>
    <row r="30" spans="4:8" ht="12.75">
      <c r="D30" s="1"/>
      <c r="E30" s="1"/>
      <c r="F30" s="1"/>
      <c r="G30" s="1"/>
      <c r="H30" s="1"/>
    </row>
    <row r="31" spans="4:8" ht="12.75">
      <c r="D31" s="1"/>
      <c r="E31" s="1"/>
      <c r="F31" s="1"/>
      <c r="G31" s="1"/>
      <c r="H31" s="1"/>
    </row>
    <row r="32" spans="4:8" ht="12.75">
      <c r="D32" s="1"/>
      <c r="E32" s="1"/>
      <c r="F32" s="1"/>
      <c r="G32" s="1"/>
      <c r="H32" s="1"/>
    </row>
    <row r="33" spans="4:8" ht="12.75">
      <c r="D33" s="1"/>
      <c r="E33" s="1"/>
      <c r="F33" s="1"/>
      <c r="G33" s="1"/>
      <c r="H33" s="1"/>
    </row>
    <row r="34" spans="4:8" ht="12.75">
      <c r="D34" s="1"/>
      <c r="E34" s="1"/>
      <c r="F34" s="1"/>
      <c r="G34" s="1"/>
      <c r="H34" s="1"/>
    </row>
    <row r="35" spans="4:8" ht="12.75">
      <c r="D35" s="1"/>
      <c r="E35" s="1"/>
      <c r="F35" s="1"/>
      <c r="G35" s="1"/>
      <c r="H35" s="1"/>
    </row>
    <row r="36" spans="4:8" ht="12.75">
      <c r="D36" s="1"/>
      <c r="E36" s="1"/>
      <c r="F36" s="1"/>
      <c r="G36" s="1"/>
      <c r="H36" s="1"/>
    </row>
    <row r="37" spans="4:8" ht="12.75">
      <c r="D37" s="1"/>
      <c r="E37" s="1"/>
      <c r="F37" s="1"/>
      <c r="G37" s="1"/>
      <c r="H37" s="1"/>
    </row>
    <row r="38" spans="4:8" ht="12.75">
      <c r="D38" s="1"/>
      <c r="E38" s="1"/>
      <c r="F38" s="1"/>
      <c r="G38" s="1"/>
      <c r="H38" s="1"/>
    </row>
    <row r="39" spans="4:8" ht="12.75">
      <c r="D39" s="1"/>
      <c r="E39" s="1"/>
      <c r="F39" s="1"/>
      <c r="G39" s="1"/>
      <c r="H39" s="1"/>
    </row>
    <row r="40" spans="4:8" ht="12.75">
      <c r="D40" s="1"/>
      <c r="E40" s="1"/>
      <c r="F40" s="1"/>
      <c r="G40" s="1"/>
      <c r="H40" s="1"/>
    </row>
    <row r="41" spans="4:8" ht="12.75">
      <c r="D41" s="1"/>
      <c r="E41" s="1"/>
      <c r="F41" s="1"/>
      <c r="G41" s="1"/>
      <c r="H41" s="1"/>
    </row>
    <row r="42" spans="4:8" ht="12.75">
      <c r="D42" s="1"/>
      <c r="E42" s="1"/>
      <c r="F42" s="1"/>
      <c r="G42" s="1"/>
      <c r="H42" s="1"/>
    </row>
    <row r="43" spans="4:8" ht="12.75">
      <c r="D43" s="1"/>
      <c r="E43" s="1"/>
      <c r="F43" s="1"/>
      <c r="G43" s="1"/>
      <c r="H43" s="1"/>
    </row>
    <row r="44" spans="4:8" ht="12.75">
      <c r="D44" s="1"/>
      <c r="E44" s="1"/>
      <c r="F44" s="1"/>
      <c r="G44" s="1"/>
      <c r="H44" s="1"/>
    </row>
    <row r="45" spans="4:8" ht="12.75">
      <c r="D45" s="1"/>
      <c r="E45" s="1"/>
      <c r="F45" s="1"/>
      <c r="G45" s="1"/>
      <c r="H45" s="1"/>
    </row>
    <row r="46" spans="4:8" ht="12.75">
      <c r="D46" s="1"/>
      <c r="E46" s="1"/>
      <c r="F46" s="1"/>
      <c r="G46" s="1"/>
      <c r="H46" s="1"/>
    </row>
    <row r="47" spans="4:8" ht="12.75">
      <c r="D47" s="1"/>
      <c r="E47" s="1"/>
      <c r="F47" s="1"/>
      <c r="G47" s="1"/>
      <c r="H47" s="1"/>
    </row>
    <row r="48" spans="4:8" ht="12.75">
      <c r="D48" s="1"/>
      <c r="E48" s="1"/>
      <c r="F48" s="1"/>
      <c r="G48" s="1"/>
      <c r="H48" s="1"/>
    </row>
  </sheetData>
  <sheetProtection/>
  <mergeCells count="15">
    <mergeCell ref="C8:C9"/>
    <mergeCell ref="A20:H20"/>
    <mergeCell ref="A21:H21"/>
    <mergeCell ref="G23:H23"/>
    <mergeCell ref="D8:D9"/>
    <mergeCell ref="D1:H1"/>
    <mergeCell ref="E2:H2"/>
    <mergeCell ref="C4:G4"/>
    <mergeCell ref="G24:H24"/>
    <mergeCell ref="A6:H6"/>
    <mergeCell ref="E8:H9"/>
    <mergeCell ref="E11:H11"/>
    <mergeCell ref="A19:C19"/>
    <mergeCell ref="A8:A9"/>
    <mergeCell ref="B8:B9"/>
  </mergeCells>
  <printOptions/>
  <pageMargins left="0.2362204724409449" right="0.2362204724409449" top="0.36" bottom="0.57" header="0.23" footer="0.4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9">
      <selection activeCell="F45" sqref="F45"/>
    </sheetView>
  </sheetViews>
  <sheetFormatPr defaultColWidth="9.140625" defaultRowHeight="12.75"/>
  <cols>
    <col min="1" max="1" width="6.8515625" style="0" customWidth="1"/>
    <col min="2" max="2" width="9.7109375" style="0" customWidth="1"/>
    <col min="3" max="3" width="7.8515625" style="0" customWidth="1"/>
    <col min="4" max="4" width="56.8515625" style="0" customWidth="1"/>
    <col min="5" max="5" width="15.00390625" style="0" customWidth="1"/>
    <col min="6" max="6" width="13.140625" style="0" customWidth="1"/>
    <col min="7" max="7" width="12.140625" style="0" customWidth="1"/>
    <col min="8" max="8" width="17.421875" style="0" customWidth="1"/>
    <col min="11" max="12" width="9.7109375" style="0" bestFit="1" customWidth="1"/>
  </cols>
  <sheetData>
    <row r="1" spans="1:8" ht="15" customHeight="1">
      <c r="A1" s="36"/>
      <c r="B1" s="36"/>
      <c r="C1" s="36"/>
      <c r="D1" s="91" t="s">
        <v>48</v>
      </c>
      <c r="E1" s="91"/>
      <c r="F1" s="91"/>
      <c r="G1" s="91"/>
      <c r="H1" s="91"/>
    </row>
    <row r="2" spans="1:8" ht="15" customHeight="1">
      <c r="A2" s="37"/>
      <c r="B2" s="37"/>
      <c r="C2" s="37"/>
      <c r="D2" s="11"/>
      <c r="E2" s="92" t="s">
        <v>40</v>
      </c>
      <c r="F2" s="92"/>
      <c r="G2" s="92"/>
      <c r="H2" s="92"/>
    </row>
    <row r="3" spans="1:8" ht="8.25" customHeight="1">
      <c r="A3" s="37"/>
      <c r="B3" s="37"/>
      <c r="C3" s="37"/>
      <c r="D3" s="12"/>
      <c r="E3" s="12"/>
      <c r="F3" s="12"/>
      <c r="G3" s="12"/>
      <c r="H3" s="12"/>
    </row>
    <row r="4" spans="1:8" s="13" customFormat="1" ht="14.25" customHeight="1">
      <c r="A4" s="38"/>
      <c r="B4" s="38"/>
      <c r="C4" s="93" t="s">
        <v>19</v>
      </c>
      <c r="D4" s="93"/>
      <c r="E4" s="93"/>
      <c r="F4" s="93"/>
      <c r="G4" s="93"/>
      <c r="H4" s="15"/>
    </row>
    <row r="5" spans="1:8" s="13" customFormat="1" ht="9.75" customHeight="1">
      <c r="A5" s="39"/>
      <c r="B5" s="39"/>
      <c r="C5" s="14"/>
      <c r="D5" s="14"/>
      <c r="E5" s="14"/>
      <c r="F5" s="14"/>
      <c r="G5" s="14"/>
      <c r="H5" s="15"/>
    </row>
    <row r="6" spans="1:8" s="13" customFormat="1" ht="24" customHeight="1">
      <c r="A6" s="95" t="s">
        <v>39</v>
      </c>
      <c r="B6" s="95"/>
      <c r="C6" s="95"/>
      <c r="D6" s="95"/>
      <c r="E6" s="95"/>
      <c r="F6" s="95"/>
      <c r="G6" s="95"/>
      <c r="H6" s="95"/>
    </row>
    <row r="7" spans="1:8" s="13" customFormat="1" ht="18" customHeight="1">
      <c r="A7" s="48" t="s">
        <v>23</v>
      </c>
      <c r="B7" s="35"/>
      <c r="C7" s="35"/>
      <c r="D7" s="35"/>
      <c r="E7" s="35"/>
      <c r="F7" s="35"/>
      <c r="G7" s="35"/>
      <c r="H7" s="35"/>
    </row>
    <row r="8" spans="1:8" s="3" customFormat="1" ht="14.25" customHeight="1">
      <c r="A8" s="7"/>
      <c r="B8" s="7"/>
      <c r="C8" s="112" t="s">
        <v>9</v>
      </c>
      <c r="D8" s="7"/>
      <c r="E8" s="96" t="s">
        <v>22</v>
      </c>
      <c r="F8" s="96"/>
      <c r="G8" s="96"/>
      <c r="H8" s="96"/>
    </row>
    <row r="9" spans="1:8" s="3" customFormat="1" ht="16.5" customHeight="1">
      <c r="A9" s="9" t="s">
        <v>0</v>
      </c>
      <c r="B9" s="9" t="s">
        <v>5</v>
      </c>
      <c r="C9" s="113"/>
      <c r="D9" s="9" t="s">
        <v>6</v>
      </c>
      <c r="E9" s="96" t="s">
        <v>1</v>
      </c>
      <c r="F9" s="96"/>
      <c r="G9" s="96"/>
      <c r="H9" s="96"/>
    </row>
    <row r="10" spans="1:8" s="3" customFormat="1" ht="15" customHeight="1">
      <c r="A10" s="2"/>
      <c r="B10" s="2"/>
      <c r="C10" s="2"/>
      <c r="D10" s="2"/>
      <c r="E10" s="8" t="s">
        <v>2</v>
      </c>
      <c r="F10" s="8" t="s">
        <v>13</v>
      </c>
      <c r="G10" s="8" t="s">
        <v>10</v>
      </c>
      <c r="H10" s="8" t="s">
        <v>11</v>
      </c>
    </row>
    <row r="11" spans="1:8" s="5" customFormat="1" ht="18.75" customHeight="1">
      <c r="A11" s="22">
        <v>1</v>
      </c>
      <c r="B11" s="22">
        <v>2</v>
      </c>
      <c r="C11" s="22"/>
      <c r="D11" s="22">
        <v>3</v>
      </c>
      <c r="E11" s="107">
        <v>4</v>
      </c>
      <c r="F11" s="108"/>
      <c r="G11" s="108"/>
      <c r="H11" s="109"/>
    </row>
    <row r="12" spans="1:9" s="20" customFormat="1" ht="18" customHeight="1">
      <c r="A12" s="62">
        <v>750</v>
      </c>
      <c r="B12" s="54"/>
      <c r="C12" s="55"/>
      <c r="D12" s="68" t="s">
        <v>24</v>
      </c>
      <c r="E12" s="89" t="s">
        <v>71</v>
      </c>
      <c r="F12" s="89">
        <f>F13</f>
        <v>10679</v>
      </c>
      <c r="G12" s="89">
        <f>G13</f>
        <v>10679</v>
      </c>
      <c r="H12" s="89">
        <f aca="true" t="shared" si="0" ref="H12:H19">E12-F12+G12</f>
        <v>4684758</v>
      </c>
      <c r="I12" s="47"/>
    </row>
    <row r="13" spans="1:9" ht="16.5" customHeight="1">
      <c r="A13" s="70"/>
      <c r="B13" s="25" t="s">
        <v>50</v>
      </c>
      <c r="C13" s="71"/>
      <c r="D13" s="63" t="s">
        <v>51</v>
      </c>
      <c r="E13" s="90" t="s">
        <v>72</v>
      </c>
      <c r="F13" s="90">
        <f>F14+F15+F16+F17</f>
        <v>10679</v>
      </c>
      <c r="G13" s="90">
        <f>G14+G15+G16+G17</f>
        <v>10679</v>
      </c>
      <c r="H13" s="90">
        <f t="shared" si="0"/>
        <v>4387056</v>
      </c>
      <c r="I13" s="46"/>
    </row>
    <row r="14" spans="1:9" ht="17.25" customHeight="1">
      <c r="A14" s="70"/>
      <c r="B14" s="72"/>
      <c r="C14" s="52" t="s">
        <v>52</v>
      </c>
      <c r="D14" s="63" t="s">
        <v>53</v>
      </c>
      <c r="E14" s="90" t="s">
        <v>73</v>
      </c>
      <c r="F14" s="90"/>
      <c r="G14" s="90">
        <v>3679</v>
      </c>
      <c r="H14" s="90">
        <f t="shared" si="0"/>
        <v>2881036</v>
      </c>
      <c r="I14" s="46"/>
    </row>
    <row r="15" spans="1:9" ht="21" customHeight="1">
      <c r="A15" s="70"/>
      <c r="B15" s="72"/>
      <c r="C15" s="52" t="s">
        <v>54</v>
      </c>
      <c r="D15" s="63" t="s">
        <v>55</v>
      </c>
      <c r="E15" s="90" t="s">
        <v>74</v>
      </c>
      <c r="F15" s="90">
        <v>3679</v>
      </c>
      <c r="G15" s="90"/>
      <c r="H15" s="90">
        <f t="shared" si="0"/>
        <v>195200</v>
      </c>
      <c r="I15" s="46"/>
    </row>
    <row r="16" spans="1:9" ht="18" customHeight="1">
      <c r="A16" s="70"/>
      <c r="B16" s="72"/>
      <c r="C16" s="52" t="s">
        <v>31</v>
      </c>
      <c r="D16" s="63" t="s">
        <v>36</v>
      </c>
      <c r="E16" s="90" t="s">
        <v>75</v>
      </c>
      <c r="F16" s="90"/>
      <c r="G16" s="90">
        <v>7000</v>
      </c>
      <c r="H16" s="90">
        <f t="shared" si="0"/>
        <v>84000</v>
      </c>
      <c r="I16" s="46"/>
    </row>
    <row r="17" spans="1:9" ht="18" customHeight="1">
      <c r="A17" s="70"/>
      <c r="B17" s="72"/>
      <c r="C17" s="52" t="s">
        <v>56</v>
      </c>
      <c r="D17" s="63" t="s">
        <v>57</v>
      </c>
      <c r="E17" s="90" t="s">
        <v>76</v>
      </c>
      <c r="F17" s="90">
        <v>7000</v>
      </c>
      <c r="G17" s="90"/>
      <c r="H17" s="90">
        <f t="shared" si="0"/>
        <v>43000</v>
      </c>
      <c r="I17" s="46"/>
    </row>
    <row r="18" spans="1:11" s="58" customFormat="1" ht="31.5" customHeight="1">
      <c r="A18" s="62">
        <v>751</v>
      </c>
      <c r="B18" s="59"/>
      <c r="C18" s="55"/>
      <c r="D18" s="68" t="s">
        <v>41</v>
      </c>
      <c r="E18" s="89" t="s">
        <v>77</v>
      </c>
      <c r="F18" s="89">
        <f>F19</f>
        <v>0</v>
      </c>
      <c r="G18" s="89">
        <f>G19</f>
        <v>9169</v>
      </c>
      <c r="H18" s="89">
        <f t="shared" si="0"/>
        <v>10969</v>
      </c>
      <c r="I18" s="57"/>
      <c r="K18" s="60"/>
    </row>
    <row r="19" spans="1:9" ht="18" customHeight="1">
      <c r="A19" s="70"/>
      <c r="B19" s="25" t="s">
        <v>42</v>
      </c>
      <c r="C19" s="75"/>
      <c r="D19" s="63" t="s">
        <v>43</v>
      </c>
      <c r="E19" s="90" t="s">
        <v>78</v>
      </c>
      <c r="F19" s="90">
        <f>F20+F21+F22+F23+F24+F25</f>
        <v>0</v>
      </c>
      <c r="G19" s="90">
        <f>G20+G21+G22+G23+G24+G25</f>
        <v>9169</v>
      </c>
      <c r="H19" s="90">
        <f t="shared" si="0"/>
        <v>9169</v>
      </c>
      <c r="I19" s="46"/>
    </row>
    <row r="20" spans="1:9" ht="17.25" customHeight="1">
      <c r="A20" s="70"/>
      <c r="B20" s="72"/>
      <c r="C20" s="52" t="s">
        <v>29</v>
      </c>
      <c r="D20" s="63" t="s">
        <v>34</v>
      </c>
      <c r="E20" s="90" t="s">
        <v>78</v>
      </c>
      <c r="F20" s="90"/>
      <c r="G20" s="90">
        <v>590</v>
      </c>
      <c r="H20" s="90">
        <f aca="true" t="shared" si="1" ref="H20:H25">E20-F20+G20</f>
        <v>590</v>
      </c>
      <c r="I20" s="46"/>
    </row>
    <row r="21" spans="1:9" ht="21" customHeight="1">
      <c r="A21" s="70"/>
      <c r="B21" s="72"/>
      <c r="C21" s="52" t="s">
        <v>30</v>
      </c>
      <c r="D21" s="63" t="s">
        <v>35</v>
      </c>
      <c r="E21" s="90" t="s">
        <v>78</v>
      </c>
      <c r="F21" s="90"/>
      <c r="G21" s="90">
        <v>99</v>
      </c>
      <c r="H21" s="90">
        <f t="shared" si="1"/>
        <v>99</v>
      </c>
      <c r="I21" s="46"/>
    </row>
    <row r="22" spans="1:9" ht="19.5" customHeight="1">
      <c r="A22" s="70"/>
      <c r="B22" s="72"/>
      <c r="C22" s="52" t="s">
        <v>31</v>
      </c>
      <c r="D22" s="63" t="s">
        <v>36</v>
      </c>
      <c r="E22" s="90" t="s">
        <v>78</v>
      </c>
      <c r="F22" s="90"/>
      <c r="G22" s="90">
        <v>4750</v>
      </c>
      <c r="H22" s="90">
        <f t="shared" si="1"/>
        <v>4750</v>
      </c>
      <c r="I22" s="46"/>
    </row>
    <row r="23" spans="1:9" ht="20.25" customHeight="1">
      <c r="A23" s="70"/>
      <c r="B23" s="72"/>
      <c r="C23" s="52" t="s">
        <v>32</v>
      </c>
      <c r="D23" s="63" t="s">
        <v>21</v>
      </c>
      <c r="E23" s="90" t="s">
        <v>78</v>
      </c>
      <c r="F23" s="90"/>
      <c r="G23" s="90">
        <v>3130</v>
      </c>
      <c r="H23" s="90">
        <f t="shared" si="1"/>
        <v>3130</v>
      </c>
      <c r="I23" s="46"/>
    </row>
    <row r="24" spans="1:9" ht="29.25" customHeight="1">
      <c r="A24" s="70"/>
      <c r="B24" s="72"/>
      <c r="C24" s="52" t="s">
        <v>58</v>
      </c>
      <c r="D24" s="63" t="s">
        <v>59</v>
      </c>
      <c r="E24" s="90" t="s">
        <v>78</v>
      </c>
      <c r="F24" s="90"/>
      <c r="G24" s="90">
        <v>400</v>
      </c>
      <c r="H24" s="90">
        <f t="shared" si="1"/>
        <v>400</v>
      </c>
      <c r="I24" s="46"/>
    </row>
    <row r="25" spans="1:9" ht="16.5" customHeight="1">
      <c r="A25" s="70"/>
      <c r="B25" s="72"/>
      <c r="C25" s="52" t="s">
        <v>33</v>
      </c>
      <c r="D25" s="63" t="s">
        <v>37</v>
      </c>
      <c r="E25" s="90" t="s">
        <v>78</v>
      </c>
      <c r="F25" s="90"/>
      <c r="G25" s="90">
        <v>200</v>
      </c>
      <c r="H25" s="90">
        <f t="shared" si="1"/>
        <v>200</v>
      </c>
      <c r="I25" s="46"/>
    </row>
    <row r="26" spans="1:9" ht="22.5" customHeight="1">
      <c r="A26" s="62">
        <v>754</v>
      </c>
      <c r="B26" s="56"/>
      <c r="C26" s="76"/>
      <c r="D26" s="68" t="s">
        <v>38</v>
      </c>
      <c r="E26" s="89" t="s">
        <v>79</v>
      </c>
      <c r="F26" s="89">
        <f>F27+F31</f>
        <v>6500</v>
      </c>
      <c r="G26" s="89">
        <f>G27+G31</f>
        <v>15900</v>
      </c>
      <c r="H26" s="89">
        <f aca="true" t="shared" si="2" ref="H26:H36">E26-F26+G26</f>
        <v>177700</v>
      </c>
      <c r="I26" s="46"/>
    </row>
    <row r="27" spans="1:9" ht="18.75" customHeight="1">
      <c r="A27" s="21"/>
      <c r="B27" s="56">
        <v>75412</v>
      </c>
      <c r="C27" s="75"/>
      <c r="D27" s="63" t="s">
        <v>60</v>
      </c>
      <c r="E27" s="90" t="s">
        <v>80</v>
      </c>
      <c r="F27" s="90">
        <f>F28+F29+F30</f>
        <v>6500</v>
      </c>
      <c r="G27" s="90">
        <f>G28+G29+G30</f>
        <v>6500</v>
      </c>
      <c r="H27" s="90">
        <f t="shared" si="2"/>
        <v>123000</v>
      </c>
      <c r="I27" s="46"/>
    </row>
    <row r="28" spans="1:9" ht="21.75" customHeight="1">
      <c r="A28" s="70"/>
      <c r="B28" s="72"/>
      <c r="C28" s="52" t="s">
        <v>61</v>
      </c>
      <c r="D28" s="63" t="s">
        <v>62</v>
      </c>
      <c r="E28" s="90" t="s">
        <v>81</v>
      </c>
      <c r="F28" s="90">
        <v>6500</v>
      </c>
      <c r="G28" s="90"/>
      <c r="H28" s="90">
        <f t="shared" si="2"/>
        <v>0</v>
      </c>
      <c r="I28" s="46"/>
    </row>
    <row r="29" spans="1:9" ht="18.75" customHeight="1">
      <c r="A29" s="70"/>
      <c r="B29" s="72"/>
      <c r="C29" s="52" t="s">
        <v>32</v>
      </c>
      <c r="D29" s="63" t="s">
        <v>21</v>
      </c>
      <c r="E29" s="90" t="s">
        <v>82</v>
      </c>
      <c r="F29" s="90"/>
      <c r="G29" s="90">
        <v>3750</v>
      </c>
      <c r="H29" s="90">
        <f t="shared" si="2"/>
        <v>39450</v>
      </c>
      <c r="I29" s="46"/>
    </row>
    <row r="30" spans="1:9" ht="19.5" customHeight="1">
      <c r="A30" s="70"/>
      <c r="B30" s="72"/>
      <c r="C30" s="52" t="s">
        <v>63</v>
      </c>
      <c r="D30" s="63" t="s">
        <v>64</v>
      </c>
      <c r="E30" s="90" t="s">
        <v>83</v>
      </c>
      <c r="F30" s="90"/>
      <c r="G30" s="90">
        <v>2750</v>
      </c>
      <c r="H30" s="90">
        <f t="shared" si="2"/>
        <v>11750</v>
      </c>
      <c r="I30" s="46"/>
    </row>
    <row r="31" spans="1:9" ht="19.5" customHeight="1">
      <c r="A31" s="70"/>
      <c r="B31" s="56">
        <v>75421</v>
      </c>
      <c r="C31" s="74"/>
      <c r="D31" s="63" t="s">
        <v>65</v>
      </c>
      <c r="E31" s="90" t="s">
        <v>84</v>
      </c>
      <c r="F31" s="90">
        <f>F32</f>
        <v>0</v>
      </c>
      <c r="G31" s="90">
        <f>G32</f>
        <v>9400</v>
      </c>
      <c r="H31" s="90">
        <f t="shared" si="2"/>
        <v>20400</v>
      </c>
      <c r="I31" s="46"/>
    </row>
    <row r="32" spans="1:9" ht="20.25" customHeight="1">
      <c r="A32" s="70"/>
      <c r="B32" s="72"/>
      <c r="C32" s="52" t="s">
        <v>32</v>
      </c>
      <c r="D32" s="63" t="s">
        <v>21</v>
      </c>
      <c r="E32" s="90" t="s">
        <v>85</v>
      </c>
      <c r="F32" s="90"/>
      <c r="G32" s="90">
        <v>9400</v>
      </c>
      <c r="H32" s="90">
        <f t="shared" si="2"/>
        <v>14400</v>
      </c>
      <c r="I32" s="46"/>
    </row>
    <row r="33" spans="1:9" ht="22.5" customHeight="1">
      <c r="A33" s="62">
        <v>758</v>
      </c>
      <c r="B33" s="56"/>
      <c r="C33" s="76"/>
      <c r="D33" s="68" t="s">
        <v>66</v>
      </c>
      <c r="E33" s="89" t="s">
        <v>86</v>
      </c>
      <c r="F33" s="89">
        <f>F34</f>
        <v>9400</v>
      </c>
      <c r="G33" s="89">
        <f>G34</f>
        <v>0</v>
      </c>
      <c r="H33" s="89">
        <f t="shared" si="2"/>
        <v>131900</v>
      </c>
      <c r="I33" s="46"/>
    </row>
    <row r="34" spans="1:9" ht="18" customHeight="1">
      <c r="A34" s="21"/>
      <c r="B34" s="56">
        <v>75818</v>
      </c>
      <c r="C34" s="75"/>
      <c r="D34" s="63" t="s">
        <v>67</v>
      </c>
      <c r="E34" s="90" t="s">
        <v>87</v>
      </c>
      <c r="F34" s="90">
        <f>F35</f>
        <v>9400</v>
      </c>
      <c r="G34" s="90">
        <f>G35</f>
        <v>0</v>
      </c>
      <c r="H34" s="90">
        <f t="shared" si="2"/>
        <v>76900</v>
      </c>
      <c r="I34" s="46"/>
    </row>
    <row r="35" spans="1:9" ht="18.75" customHeight="1">
      <c r="A35" s="70"/>
      <c r="B35" s="72"/>
      <c r="C35" s="52" t="s">
        <v>68</v>
      </c>
      <c r="D35" s="63" t="s">
        <v>69</v>
      </c>
      <c r="E35" s="90" t="s">
        <v>87</v>
      </c>
      <c r="F35" s="90">
        <v>9400</v>
      </c>
      <c r="G35" s="90"/>
      <c r="H35" s="90">
        <f t="shared" si="2"/>
        <v>76900</v>
      </c>
      <c r="I35" s="46"/>
    </row>
    <row r="36" spans="1:12" s="28" customFormat="1" ht="21.75" customHeight="1">
      <c r="A36" s="103" t="s">
        <v>12</v>
      </c>
      <c r="B36" s="104"/>
      <c r="C36" s="104"/>
      <c r="D36" s="105"/>
      <c r="E36" s="81">
        <v>27444926.53</v>
      </c>
      <c r="F36" s="81">
        <f>F33+F26+F18+F12</f>
        <v>26579</v>
      </c>
      <c r="G36" s="81">
        <f>G33+G26+G18+G12</f>
        <v>35748</v>
      </c>
      <c r="H36" s="81">
        <f t="shared" si="2"/>
        <v>27454095.53</v>
      </c>
      <c r="L36" s="61"/>
    </row>
    <row r="37" spans="1:8" ht="13.5" customHeight="1">
      <c r="A37" s="106" t="s">
        <v>14</v>
      </c>
      <c r="B37" s="106"/>
      <c r="C37" s="106"/>
      <c r="D37" s="106"/>
      <c r="E37" s="106"/>
      <c r="F37" s="106"/>
      <c r="G37" s="44"/>
      <c r="H37" s="44"/>
    </row>
    <row r="38" spans="1:21" ht="117" customHeight="1">
      <c r="A38" s="110" t="s">
        <v>70</v>
      </c>
      <c r="B38" s="110"/>
      <c r="C38" s="110"/>
      <c r="D38" s="110"/>
      <c r="E38" s="110"/>
      <c r="F38" s="110"/>
      <c r="G38" s="110"/>
      <c r="H38" s="110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</row>
    <row r="39" spans="1:9" ht="19.5" customHeight="1">
      <c r="A39" s="10"/>
      <c r="B39" s="10"/>
      <c r="C39" s="10"/>
      <c r="D39" s="10"/>
      <c r="E39" s="10"/>
      <c r="F39" s="10"/>
      <c r="G39" s="111" t="s">
        <v>7</v>
      </c>
      <c r="H39" s="111"/>
      <c r="I39" s="10"/>
    </row>
    <row r="40" spans="1:8" ht="18.75" customHeight="1">
      <c r="A40" s="6"/>
      <c r="D40" s="1"/>
      <c r="E40" s="1"/>
      <c r="F40" s="1"/>
      <c r="G40" s="102" t="s">
        <v>8</v>
      </c>
      <c r="H40" s="102"/>
    </row>
    <row r="41" spans="1:8" ht="12.75">
      <c r="A41" s="6"/>
      <c r="D41" s="1"/>
      <c r="E41" s="1"/>
      <c r="F41" s="1"/>
      <c r="G41" s="1"/>
      <c r="H41" s="1"/>
    </row>
    <row r="42" spans="4:8" ht="12.75">
      <c r="D42" s="1"/>
      <c r="E42" s="1"/>
      <c r="F42" s="1"/>
      <c r="G42" s="1"/>
      <c r="H42" s="1"/>
    </row>
    <row r="43" spans="4:8" ht="12.75">
      <c r="D43" s="1"/>
      <c r="E43" s="1"/>
      <c r="F43" s="1"/>
      <c r="G43" s="1"/>
      <c r="H43" s="1"/>
    </row>
    <row r="44" spans="4:8" ht="12.75">
      <c r="D44" s="1"/>
      <c r="E44" s="1"/>
      <c r="F44" s="1"/>
      <c r="G44" s="1"/>
      <c r="H44" s="1"/>
    </row>
    <row r="45" spans="4:8" ht="12.75">
      <c r="D45" s="1"/>
      <c r="E45" s="1"/>
      <c r="F45" s="1"/>
      <c r="G45" s="1"/>
      <c r="H45" s="1"/>
    </row>
    <row r="46" spans="4:8" ht="12.75">
      <c r="D46" s="1"/>
      <c r="E46" s="1"/>
      <c r="F46" s="1"/>
      <c r="G46" s="1"/>
      <c r="H46" s="1"/>
    </row>
    <row r="47" spans="4:8" ht="12.75">
      <c r="D47" s="1"/>
      <c r="E47" s="1"/>
      <c r="F47" s="1"/>
      <c r="G47" s="1"/>
      <c r="H47" s="1"/>
    </row>
    <row r="48" spans="4:8" ht="12.75">
      <c r="D48" s="1"/>
      <c r="E48" s="1"/>
      <c r="F48" s="1"/>
      <c r="G48" s="1"/>
      <c r="H48" s="1"/>
    </row>
  </sheetData>
  <sheetProtection/>
  <mergeCells count="13">
    <mergeCell ref="C8:C9"/>
    <mergeCell ref="E8:H8"/>
    <mergeCell ref="E9:H9"/>
    <mergeCell ref="D1:H1"/>
    <mergeCell ref="C4:G4"/>
    <mergeCell ref="A6:H6"/>
    <mergeCell ref="E2:H2"/>
    <mergeCell ref="G40:H40"/>
    <mergeCell ref="A36:D36"/>
    <mergeCell ref="A37:F37"/>
    <mergeCell ref="E11:H11"/>
    <mergeCell ref="A38:H38"/>
    <mergeCell ref="G39:H39"/>
  </mergeCells>
  <printOptions/>
  <pageMargins left="0.5" right="0.17" top="0.36" bottom="0.41" header="7.9" footer="0.16"/>
  <pageSetup horizontalDpi="600" verticalDpi="6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56.851562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6.7109375" style="0" customWidth="1"/>
  </cols>
  <sheetData>
    <row r="1" spans="1:8" ht="15" customHeight="1">
      <c r="A1" s="36"/>
      <c r="B1" s="36"/>
      <c r="C1" s="36"/>
      <c r="D1" s="91" t="s">
        <v>99</v>
      </c>
      <c r="E1" s="91"/>
      <c r="F1" s="91"/>
      <c r="G1" s="91"/>
      <c r="H1" s="91"/>
    </row>
    <row r="2" spans="1:8" ht="15" customHeight="1">
      <c r="A2" s="37"/>
      <c r="B2" s="37"/>
      <c r="C2" s="37"/>
      <c r="D2" s="11"/>
      <c r="E2" s="92" t="s">
        <v>40</v>
      </c>
      <c r="F2" s="92"/>
      <c r="G2" s="92"/>
      <c r="H2" s="92"/>
    </row>
    <row r="3" spans="1:8" ht="8.25" customHeight="1">
      <c r="A3" s="37"/>
      <c r="B3" s="37"/>
      <c r="C3" s="37"/>
      <c r="D3" s="12"/>
      <c r="E3" s="12"/>
      <c r="F3" s="12"/>
      <c r="G3" s="12"/>
      <c r="H3" s="12"/>
    </row>
    <row r="4" spans="1:8" s="13" customFormat="1" ht="14.25" customHeight="1">
      <c r="A4" s="93" t="s">
        <v>88</v>
      </c>
      <c r="B4" s="93"/>
      <c r="C4" s="93"/>
      <c r="D4" s="93"/>
      <c r="E4" s="93"/>
      <c r="F4" s="93"/>
      <c r="G4" s="93"/>
      <c r="H4" s="15"/>
    </row>
    <row r="5" spans="1:8" s="13" customFormat="1" ht="6" customHeight="1">
      <c r="A5" s="39"/>
      <c r="B5" s="39"/>
      <c r="C5" s="14"/>
      <c r="D5" s="14"/>
      <c r="E5" s="14"/>
      <c r="F5" s="14"/>
      <c r="G5" s="14"/>
      <c r="H5" s="15"/>
    </row>
    <row r="6" spans="1:8" s="13" customFormat="1" ht="24" customHeight="1">
      <c r="A6" s="95" t="s">
        <v>39</v>
      </c>
      <c r="B6" s="95"/>
      <c r="C6" s="95"/>
      <c r="D6" s="95"/>
      <c r="E6" s="95"/>
      <c r="F6" s="95"/>
      <c r="G6" s="95"/>
      <c r="H6" s="95"/>
    </row>
    <row r="7" spans="1:8" s="13" customFormat="1" ht="18" customHeight="1">
      <c r="A7" s="77" t="s">
        <v>89</v>
      </c>
      <c r="B7" s="35"/>
      <c r="C7" s="35"/>
      <c r="D7" s="35"/>
      <c r="E7" s="35"/>
      <c r="F7" s="35"/>
      <c r="G7" s="35"/>
      <c r="H7" s="35"/>
    </row>
    <row r="8" spans="1:8" s="3" customFormat="1" ht="14.25" customHeight="1">
      <c r="A8" s="7"/>
      <c r="B8" s="7"/>
      <c r="C8" s="112" t="s">
        <v>9</v>
      </c>
      <c r="D8" s="7"/>
      <c r="E8" s="96" t="s">
        <v>22</v>
      </c>
      <c r="F8" s="96"/>
      <c r="G8" s="96"/>
      <c r="H8" s="96"/>
    </row>
    <row r="9" spans="1:8" s="3" customFormat="1" ht="16.5" customHeight="1">
      <c r="A9" s="9" t="s">
        <v>0</v>
      </c>
      <c r="B9" s="9" t="s">
        <v>5</v>
      </c>
      <c r="C9" s="113"/>
      <c r="D9" s="9" t="s">
        <v>6</v>
      </c>
      <c r="E9" s="96" t="s">
        <v>1</v>
      </c>
      <c r="F9" s="96"/>
      <c r="G9" s="96"/>
      <c r="H9" s="96"/>
    </row>
    <row r="10" spans="1:8" s="3" customFormat="1" ht="15" customHeight="1">
      <c r="A10" s="2"/>
      <c r="B10" s="2"/>
      <c r="C10" s="2"/>
      <c r="D10" s="2"/>
      <c r="E10" s="8" t="s">
        <v>2</v>
      </c>
      <c r="F10" s="8" t="s">
        <v>13</v>
      </c>
      <c r="G10" s="8" t="s">
        <v>10</v>
      </c>
      <c r="H10" s="8" t="s">
        <v>11</v>
      </c>
    </row>
    <row r="11" spans="1:8" s="5" customFormat="1" ht="18.75" customHeight="1">
      <c r="A11" s="22">
        <v>1</v>
      </c>
      <c r="B11" s="22">
        <v>2</v>
      </c>
      <c r="C11" s="22"/>
      <c r="D11" s="22">
        <v>3</v>
      </c>
      <c r="E11" s="107">
        <v>4</v>
      </c>
      <c r="F11" s="108"/>
      <c r="G11" s="108"/>
      <c r="H11" s="109"/>
    </row>
    <row r="12" spans="1:9" ht="19.5" customHeight="1">
      <c r="A12" s="78" t="s">
        <v>90</v>
      </c>
      <c r="B12" s="21"/>
      <c r="C12" s="79"/>
      <c r="D12" s="80" t="s">
        <v>44</v>
      </c>
      <c r="E12" s="81">
        <v>4895409.31</v>
      </c>
      <c r="F12" s="81">
        <f>F13+F15+F18+F20+F24+F26</f>
        <v>19434</v>
      </c>
      <c r="G12" s="81">
        <f>G13+G15+G18+G20+G24+G26</f>
        <v>34434</v>
      </c>
      <c r="H12" s="81">
        <f>E12-F12+G12</f>
        <v>4910409.31</v>
      </c>
      <c r="I12" s="46"/>
    </row>
    <row r="13" spans="1:9" ht="20.25" customHeight="1">
      <c r="A13" s="21"/>
      <c r="B13" s="25" t="s">
        <v>100</v>
      </c>
      <c r="C13" s="79"/>
      <c r="D13" s="63" t="s">
        <v>116</v>
      </c>
      <c r="E13" s="83">
        <v>280000</v>
      </c>
      <c r="F13" s="82">
        <f>F14</f>
        <v>18669</v>
      </c>
      <c r="G13" s="82">
        <f>G14</f>
        <v>0</v>
      </c>
      <c r="H13" s="83">
        <f>E13-F13+G13</f>
        <v>261331</v>
      </c>
      <c r="I13" s="46"/>
    </row>
    <row r="14" spans="1:9" ht="28.5">
      <c r="A14" s="21"/>
      <c r="B14" s="25"/>
      <c r="C14" s="25" t="s">
        <v>101</v>
      </c>
      <c r="D14" s="63" t="s">
        <v>117</v>
      </c>
      <c r="E14" s="83">
        <v>280000</v>
      </c>
      <c r="F14" s="82">
        <v>18669</v>
      </c>
      <c r="G14" s="82"/>
      <c r="H14" s="83">
        <f>E14-F14+G14</f>
        <v>261331</v>
      </c>
      <c r="I14" s="46"/>
    </row>
    <row r="15" spans="1:9" ht="42.75">
      <c r="A15" s="21"/>
      <c r="B15" s="25" t="s">
        <v>102</v>
      </c>
      <c r="C15" s="79"/>
      <c r="D15" s="63" t="s">
        <v>118</v>
      </c>
      <c r="E15" s="83" t="s">
        <v>103</v>
      </c>
      <c r="F15" s="73">
        <f>F16+F17</f>
        <v>100</v>
      </c>
      <c r="G15" s="73">
        <f>G16+G17</f>
        <v>100</v>
      </c>
      <c r="H15" s="83">
        <f>E15-F15+G15</f>
        <v>2726395</v>
      </c>
      <c r="I15" s="46"/>
    </row>
    <row r="16" spans="1:9" ht="18" customHeight="1">
      <c r="A16" s="21"/>
      <c r="B16" s="21"/>
      <c r="C16" s="25" t="s">
        <v>52</v>
      </c>
      <c r="D16" s="63" t="s">
        <v>53</v>
      </c>
      <c r="E16" s="83" t="s">
        <v>104</v>
      </c>
      <c r="F16" s="73"/>
      <c r="G16" s="73">
        <v>100</v>
      </c>
      <c r="H16" s="83">
        <f>E16-F16+G16</f>
        <v>80650</v>
      </c>
      <c r="I16" s="46"/>
    </row>
    <row r="17" spans="1:9" ht="18.75" customHeight="1">
      <c r="A17" s="21"/>
      <c r="B17" s="25"/>
      <c r="C17" s="79">
        <v>4040</v>
      </c>
      <c r="D17" s="63" t="s">
        <v>55</v>
      </c>
      <c r="E17" s="83" t="s">
        <v>105</v>
      </c>
      <c r="F17" s="85">
        <v>100</v>
      </c>
      <c r="G17" s="85"/>
      <c r="H17" s="83">
        <f aca="true" t="shared" si="0" ref="H17:H27">E17-F17+G17</f>
        <v>5000</v>
      </c>
      <c r="I17" s="46"/>
    </row>
    <row r="18" spans="1:9" ht="60.75" customHeight="1">
      <c r="A18" s="21"/>
      <c r="B18" s="25">
        <v>85213</v>
      </c>
      <c r="C18" s="25"/>
      <c r="D18" s="63" t="s">
        <v>91</v>
      </c>
      <c r="E18" s="83" t="s">
        <v>106</v>
      </c>
      <c r="F18" s="73">
        <f>F19</f>
        <v>0</v>
      </c>
      <c r="G18" s="73">
        <f>G19</f>
        <v>334</v>
      </c>
      <c r="H18" s="83">
        <f t="shared" si="0"/>
        <v>32234</v>
      </c>
      <c r="I18" s="46"/>
    </row>
    <row r="19" spans="1:9" ht="18" customHeight="1">
      <c r="A19" s="21"/>
      <c r="B19" s="21"/>
      <c r="C19" s="25" t="s">
        <v>92</v>
      </c>
      <c r="D19" s="63" t="s">
        <v>93</v>
      </c>
      <c r="E19" s="83" t="s">
        <v>106</v>
      </c>
      <c r="F19" s="73"/>
      <c r="G19" s="73">
        <v>334</v>
      </c>
      <c r="H19" s="83">
        <f t="shared" si="0"/>
        <v>32234</v>
      </c>
      <c r="I19" s="46"/>
    </row>
    <row r="20" spans="1:9" ht="18" customHeight="1">
      <c r="A20" s="21"/>
      <c r="B20" s="25">
        <v>85219</v>
      </c>
      <c r="C20" s="25"/>
      <c r="D20" s="63" t="s">
        <v>96</v>
      </c>
      <c r="E20" s="83" t="s">
        <v>107</v>
      </c>
      <c r="F20" s="73">
        <f>F21+F22+F23</f>
        <v>0</v>
      </c>
      <c r="G20" s="73">
        <f>G21+G22+G23+G24</f>
        <v>19000</v>
      </c>
      <c r="H20" s="83">
        <f t="shared" si="0"/>
        <v>906841.31</v>
      </c>
      <c r="I20" s="46"/>
    </row>
    <row r="21" spans="1:9" ht="18" customHeight="1">
      <c r="A21" s="21"/>
      <c r="B21" s="21"/>
      <c r="C21" s="25" t="s">
        <v>31</v>
      </c>
      <c r="D21" s="63" t="s">
        <v>36</v>
      </c>
      <c r="E21" s="83" t="s">
        <v>108</v>
      </c>
      <c r="F21" s="73"/>
      <c r="G21" s="73">
        <v>1000</v>
      </c>
      <c r="H21" s="83">
        <f t="shared" si="0"/>
        <v>11500</v>
      </c>
      <c r="I21" s="46"/>
    </row>
    <row r="22" spans="1:9" ht="18" customHeight="1">
      <c r="A22" s="21"/>
      <c r="B22" s="21"/>
      <c r="C22" s="25" t="s">
        <v>32</v>
      </c>
      <c r="D22" s="63" t="s">
        <v>21</v>
      </c>
      <c r="E22" s="83" t="s">
        <v>109</v>
      </c>
      <c r="F22" s="73"/>
      <c r="G22" s="73">
        <v>3000</v>
      </c>
      <c r="H22" s="83">
        <f t="shared" si="0"/>
        <v>30043.31</v>
      </c>
      <c r="I22" s="46"/>
    </row>
    <row r="23" spans="1:9" ht="18" customHeight="1">
      <c r="A23" s="21"/>
      <c r="B23" s="21"/>
      <c r="C23" s="25" t="s">
        <v>97</v>
      </c>
      <c r="D23" s="63" t="s">
        <v>98</v>
      </c>
      <c r="E23" s="83" t="s">
        <v>110</v>
      </c>
      <c r="F23" s="73"/>
      <c r="G23" s="73">
        <v>15000</v>
      </c>
      <c r="H23" s="83">
        <f t="shared" si="0"/>
        <v>48000</v>
      </c>
      <c r="I23" s="46"/>
    </row>
    <row r="24" spans="1:9" ht="18" customHeight="1">
      <c r="A24" s="21"/>
      <c r="B24" s="25">
        <v>85228</v>
      </c>
      <c r="C24" s="25"/>
      <c r="D24" s="63" t="s">
        <v>119</v>
      </c>
      <c r="E24" s="83" t="s">
        <v>111</v>
      </c>
      <c r="F24" s="73">
        <f>F25</f>
        <v>665</v>
      </c>
      <c r="G24" s="73">
        <f>G25</f>
        <v>0</v>
      </c>
      <c r="H24" s="83">
        <f t="shared" si="0"/>
        <v>319308</v>
      </c>
      <c r="I24" s="46"/>
    </row>
    <row r="25" spans="1:9" ht="18" customHeight="1">
      <c r="A25" s="21"/>
      <c r="B25" s="21"/>
      <c r="C25" s="25" t="s">
        <v>30</v>
      </c>
      <c r="D25" s="63" t="s">
        <v>35</v>
      </c>
      <c r="E25" s="83" t="s">
        <v>112</v>
      </c>
      <c r="F25" s="73">
        <v>665</v>
      </c>
      <c r="G25" s="73"/>
      <c r="H25" s="83">
        <f t="shared" si="0"/>
        <v>1935</v>
      </c>
      <c r="I25" s="46"/>
    </row>
    <row r="26" spans="1:9" ht="18" customHeight="1">
      <c r="A26" s="21"/>
      <c r="B26" s="25">
        <v>85295</v>
      </c>
      <c r="C26" s="25"/>
      <c r="D26" s="63" t="s">
        <v>46</v>
      </c>
      <c r="E26" s="83" t="s">
        <v>113</v>
      </c>
      <c r="F26" s="73">
        <f>F27</f>
        <v>0</v>
      </c>
      <c r="G26" s="73">
        <f>G27</f>
        <v>15000</v>
      </c>
      <c r="H26" s="83">
        <f t="shared" si="0"/>
        <v>179500</v>
      </c>
      <c r="I26" s="46"/>
    </row>
    <row r="27" spans="1:9" ht="18" customHeight="1">
      <c r="A27" s="21"/>
      <c r="B27" s="21"/>
      <c r="C27" s="25" t="s">
        <v>94</v>
      </c>
      <c r="D27" s="63" t="s">
        <v>95</v>
      </c>
      <c r="E27" s="83" t="s">
        <v>114</v>
      </c>
      <c r="F27" s="73"/>
      <c r="G27" s="73">
        <v>15000</v>
      </c>
      <c r="H27" s="83">
        <f t="shared" si="0"/>
        <v>164500</v>
      </c>
      <c r="I27" s="46"/>
    </row>
    <row r="28" spans="1:8" s="28" customFormat="1" ht="21.75" customHeight="1">
      <c r="A28" s="114" t="s">
        <v>12</v>
      </c>
      <c r="B28" s="114"/>
      <c r="C28" s="114"/>
      <c r="D28" s="114"/>
      <c r="E28" s="23">
        <v>4990234.95</v>
      </c>
      <c r="F28" s="23">
        <f>F12</f>
        <v>19434</v>
      </c>
      <c r="G28" s="23">
        <f>G12</f>
        <v>34434</v>
      </c>
      <c r="H28" s="24">
        <f>E28-F28+G28</f>
        <v>5005234.95</v>
      </c>
    </row>
    <row r="29" spans="1:8" s="28" customFormat="1" ht="21.75" customHeight="1">
      <c r="A29" s="86"/>
      <c r="B29" s="86"/>
      <c r="C29" s="86"/>
      <c r="D29" s="86"/>
      <c r="E29" s="87"/>
      <c r="F29" s="87"/>
      <c r="G29" s="87"/>
      <c r="H29" s="88"/>
    </row>
    <row r="30" spans="1:8" ht="13.5" customHeight="1">
      <c r="A30" s="106" t="s">
        <v>14</v>
      </c>
      <c r="B30" s="106"/>
      <c r="C30" s="106"/>
      <c r="D30" s="106"/>
      <c r="E30" s="106"/>
      <c r="F30" s="106"/>
      <c r="G30" s="84"/>
      <c r="H30" s="84"/>
    </row>
    <row r="31" spans="1:21" ht="39.75" customHeight="1">
      <c r="A31" s="110" t="s">
        <v>115</v>
      </c>
      <c r="B31" s="110"/>
      <c r="C31" s="110"/>
      <c r="D31" s="110"/>
      <c r="E31" s="110"/>
      <c r="F31" s="110"/>
      <c r="G31" s="110"/>
      <c r="H31" s="110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9" ht="19.5" customHeight="1">
      <c r="A32" s="10"/>
      <c r="B32" s="10"/>
      <c r="C32" s="10"/>
      <c r="D32" s="10"/>
      <c r="E32" s="10"/>
      <c r="F32" s="10"/>
      <c r="G32" s="111" t="s">
        <v>7</v>
      </c>
      <c r="H32" s="111"/>
      <c r="I32" s="10"/>
    </row>
    <row r="33" spans="1:8" ht="18.75" customHeight="1">
      <c r="A33" s="6"/>
      <c r="D33" s="1"/>
      <c r="E33" s="1"/>
      <c r="F33" s="1"/>
      <c r="G33" s="102" t="s">
        <v>8</v>
      </c>
      <c r="H33" s="102"/>
    </row>
    <row r="34" spans="1:8" ht="12.75">
      <c r="A34" s="6"/>
      <c r="D34" s="1"/>
      <c r="E34" s="1"/>
      <c r="F34" s="1"/>
      <c r="G34" s="1"/>
      <c r="H34" s="1"/>
    </row>
    <row r="35" spans="4:8" ht="12.75">
      <c r="D35" s="1"/>
      <c r="E35" s="1"/>
      <c r="F35" s="1"/>
      <c r="G35" s="1"/>
      <c r="H35" s="1"/>
    </row>
    <row r="36" spans="4:8" ht="12.75">
      <c r="D36" s="1"/>
      <c r="E36" s="1"/>
      <c r="F36" s="1"/>
      <c r="G36" s="1"/>
      <c r="H36" s="1"/>
    </row>
    <row r="37" spans="4:8" ht="12.75">
      <c r="D37" s="1"/>
      <c r="E37" s="1"/>
      <c r="F37" s="1"/>
      <c r="G37" s="1"/>
      <c r="H37" s="1"/>
    </row>
    <row r="38" spans="4:8" ht="12.75">
      <c r="D38" s="1"/>
      <c r="E38" s="1"/>
      <c r="F38" s="1"/>
      <c r="G38" s="1"/>
      <c r="H38" s="1"/>
    </row>
    <row r="39" spans="4:8" ht="12.75">
      <c r="D39" s="1"/>
      <c r="E39" s="1"/>
      <c r="F39" s="1"/>
      <c r="G39" s="1"/>
      <c r="H39" s="1"/>
    </row>
    <row r="40" spans="4:8" ht="12.75">
      <c r="D40" s="1"/>
      <c r="E40" s="1"/>
      <c r="F40" s="1"/>
      <c r="G40" s="1"/>
      <c r="H40" s="1"/>
    </row>
    <row r="41" spans="4:8" ht="12.75">
      <c r="D41" s="1"/>
      <c r="E41" s="1"/>
      <c r="F41" s="1"/>
      <c r="G41" s="1"/>
      <c r="H41" s="1"/>
    </row>
  </sheetData>
  <sheetProtection/>
  <mergeCells count="13">
    <mergeCell ref="D1:H1"/>
    <mergeCell ref="E2:H2"/>
    <mergeCell ref="A6:H6"/>
    <mergeCell ref="A4:G4"/>
    <mergeCell ref="C8:C9"/>
    <mergeCell ref="E8:H8"/>
    <mergeCell ref="E9:H9"/>
    <mergeCell ref="E11:H11"/>
    <mergeCell ref="G33:H33"/>
    <mergeCell ref="A28:D28"/>
    <mergeCell ref="A30:F30"/>
    <mergeCell ref="A31:H31"/>
    <mergeCell ref="G32:H32"/>
  </mergeCells>
  <printOptions/>
  <pageMargins left="0.54" right="0.16" top="0.28" bottom="0.29" header="0.17" footer="0.16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2011-09-16T09:15:51Z</cp:lastPrinted>
  <dcterms:created xsi:type="dcterms:W3CDTF">2009-10-15T10:17:39Z</dcterms:created>
  <dcterms:modified xsi:type="dcterms:W3CDTF">2011-10-13T12:59:21Z</dcterms:modified>
  <cp:category/>
  <cp:version/>
  <cp:contentType/>
  <cp:contentStatus/>
</cp:coreProperties>
</file>