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Plan Dochodów" sheetId="1" r:id="rId1"/>
    <sheet name="Plan wydatków" sheetId="2" r:id="rId2"/>
  </sheets>
  <definedNames>
    <definedName name="_xlnm.Print_Area" localSheetId="0">'Plan Dochodów'!$A$1:$L$17</definedName>
    <definedName name="_xlnm.Print_Area" localSheetId="1">'Plan wydatków'!$A$1:$W$47</definedName>
  </definedNames>
  <calcPr fullCalcOnLoad="1"/>
</workbook>
</file>

<file path=xl/sharedStrings.xml><?xml version="1.0" encoding="utf-8"?>
<sst xmlns="http://schemas.openxmlformats.org/spreadsheetml/2006/main" count="171" uniqueCount="83">
  <si>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</si>
  <si>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</si>
  <si>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</si>
  <si>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</si>
  <si>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</si>
  <si>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</si>
  <si>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</si>
  <si>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</si>
  <si>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</si>
  <si>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</si>
  <si>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</si>
  <si>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</si>
  <si>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</si>
  <si>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</si>
  <si>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</si>
  <si>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</si>
  <si>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</si>
  <si>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</si>
  <si>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</si>
  <si>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</si>
  <si>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</si>
  <si>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</si>
  <si>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</si>
  <si>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</si>
  <si>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</si>
  <si>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</si>
  <si>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</si>
  <si>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</si>
  <si>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</si>
  <si>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</si>
  <si>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</si>
  <si>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</si>
  <si>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</si>
  <si>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</si>
  <si>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</si>
  <si>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</si>
  <si>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</si>
  <si>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</si>
  <si>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</si>
  <si>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</si>
  <si>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</si>
  <si>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</si>
  <si>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</si>
  <si>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</si>
  <si>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</si>
  <si>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</si>
  <si>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</si>
  <si>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</si>
  <si>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</si>
  <si>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</si>
  <si>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</si>
  <si>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</si>
  <si>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</si>
  <si>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</si>
  <si>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</si>
  <si>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</si>
  <si>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</si>
  <si>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</si>
  <si>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</si>
  <si>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</si>
  <si>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</si>
  <si>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</si>
  <si>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</si>
  <si>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</si>
  <si>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Pozostała działalność</t>
  </si>
  <si>
    <t>900</t>
  </si>
  <si>
    <t>Gospodarka komunalna i ochrona środowiska</t>
  </si>
  <si>
    <t>90002</t>
  </si>
  <si>
    <t>Gospodarka odpadami</t>
  </si>
  <si>
    <t>90095</t>
  </si>
  <si>
    <t>Zał  Nr 1 do Zarządzenia Nr 58/2012  Wójta Gminy Jaktorów z dnia 12 września 2012r</t>
  </si>
  <si>
    <t xml:space="preserve">                                                                       Zał Nr 2 do Zarządzenia Nr  58/2012 Wójta Gminy Jaktorów</t>
  </si>
  <si>
    <t xml:space="preserve">                                                                                                                                                      z dnia  12 września  2012r  zmieniającego uchwałę budżetową na rok 2012</t>
  </si>
  <si>
    <t>Dotacje celowe otrzymane z budżetu państwa na realizację własnych zadań bieżących gmin (związków gmin)</t>
  </si>
  <si>
    <t>17 000,00</t>
  </si>
  <si>
    <t xml:space="preserve">W planie dochodów  Gminy wprowadza się następujące zmiany:  
W dziale 852 - Pomoc społeczna - zwiększa się plan dochodów o kwotę 17.000 zł z przeznaczeniem na dofinansowanie wypłat zasiłków stałych, na podstawie pisma Nr FIN-I.3111.127.2012.852 Mazowieckiego Urzędu Wojewódzkiego w  Warszawie - Wydział Finansów.
</t>
  </si>
  <si>
    <t>85216</t>
  </si>
  <si>
    <t>Zasiłki stałe</t>
  </si>
  <si>
    <t>710</t>
  </si>
  <si>
    <t>Działaność usługowa</t>
  </si>
  <si>
    <t>71004</t>
  </si>
  <si>
    <t>Plany zagospodarowania przestrzennego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</si>
  <si>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710 - Działalność usługowa</t>
    </r>
    <r>
      <rPr>
        <sz val="11"/>
        <rFont val="Arial CE"/>
        <family val="0"/>
      </rPr>
      <t xml:space="preserve"> - przenosi się kwotę 3.500 zł celem zabezpieczenia środków na wykonanie prognozy oddziaływania na środowisko miejscowego planu zagospodarowania przestrzennego.
2) dział</t>
    </r>
    <r>
      <rPr>
        <u val="single"/>
        <sz val="11"/>
        <rFont val="Arial CE"/>
        <family val="0"/>
      </rPr>
      <t xml:space="preserve"> 852 - Pomoc społeczna</t>
    </r>
    <r>
      <rPr>
        <sz val="11"/>
        <rFont val="Arial CE"/>
        <family val="0"/>
      </rPr>
      <t xml:space="preserve"> - zwiększa się plan wydatków o kwotę 17.000 zł z przeznaczeniem na dofinansowanie wypłat zasiłków stałych, na podstawie pisma Nr FIN-I.3111.127.2012.852 Mazowieckiego Urzędu Wojewódzkiego w  Warszawie - Wydział Finansów.
3) </t>
    </r>
    <r>
      <rPr>
        <u val="single"/>
        <sz val="11"/>
        <rFont val="Arial CE"/>
        <family val="0"/>
      </rPr>
      <t>dział 900 - Gospodarka komunalna i ochrona środowiska</t>
    </r>
    <r>
      <rPr>
        <sz val="11"/>
        <rFont val="Arial CE"/>
        <family val="0"/>
      </rPr>
      <t xml:space="preserve"> - przenosi sie kwotę 11.000 zł celem dofinansowania kosztów związanych z ochroną środowiska (wywóz śmieci z lasu).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</si>
</sst>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4" fontId="15" fillId="33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8" fillId="33" borderId="0" xfId="0" applyNumberFormat="1" applyFont="1" applyFill="1" applyBorder="1" applyAlignment="1" applyProtection="1">
      <alignment horizontal="right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4" xfId="0" applyNumberFormat="1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9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0" xfId="0" applyNumberFormat="1" applyFont="1" applyFill="1" applyBorder="1" applyAlignment="1" applyProtection="1">
      <alignment horizontal="right"/>
      <protection locked="0"/>
    </xf>
    <xf numFmtId="49" fontId="18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23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2.7109375" style="0" customWidth="1"/>
    <col min="4" max="4" width="10.8515625" style="0" customWidth="1"/>
    <col min="5" max="5" width="10.57421875" style="0" customWidth="1"/>
    <col min="6" max="6" width="12.8515625" style="0" customWidth="1"/>
    <col min="7" max="7" width="12.7109375" style="0" customWidth="1"/>
    <col min="8" max="8" width="12.00390625" style="0" customWidth="1"/>
    <col min="9" max="9" width="10.140625" style="0" customWidth="1"/>
    <col min="10" max="10" width="11.8515625" style="0" customWidth="1"/>
    <col min="11" max="11" width="10.14062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60" t="s">
        <v>70</v>
      </c>
      <c r="G1" s="60"/>
      <c r="H1" s="60"/>
      <c r="I1" s="60"/>
      <c r="J1" s="60"/>
      <c r="K1" s="60"/>
      <c r="L1" s="60"/>
    </row>
    <row r="2" spans="2:12" ht="18" customHeight="1">
      <c r="B2" s="10"/>
      <c r="C2" s="10"/>
      <c r="D2" s="10"/>
      <c r="E2" s="10"/>
      <c r="F2" s="10"/>
      <c r="G2" s="60" t="s">
        <v>61</v>
      </c>
      <c r="H2" s="60"/>
      <c r="I2" s="60"/>
      <c r="J2" s="60"/>
      <c r="K2" s="60"/>
      <c r="L2" s="60"/>
    </row>
    <row r="3" spans="2:6" s="11" customFormat="1" ht="17.25" customHeight="1">
      <c r="B3" s="61" t="s">
        <v>47</v>
      </c>
      <c r="C3" s="61"/>
      <c r="D3" s="61"/>
      <c r="E3" s="12"/>
      <c r="F3" s="13"/>
    </row>
    <row r="4" spans="1:12" s="15" customFormat="1" ht="13.5" customHeight="1">
      <c r="A4" s="62" t="s">
        <v>0</v>
      </c>
      <c r="B4" s="62" t="s">
        <v>48</v>
      </c>
      <c r="C4" s="62" t="s">
        <v>49</v>
      </c>
      <c r="D4" s="62"/>
      <c r="E4" s="62"/>
      <c r="F4" s="62"/>
      <c r="G4" s="62" t="s">
        <v>50</v>
      </c>
      <c r="H4" s="62"/>
      <c r="I4" s="62"/>
      <c r="J4" s="62"/>
      <c r="K4" s="62"/>
      <c r="L4" s="62"/>
    </row>
    <row r="5" spans="1:12" s="15" customFormat="1" ht="13.5" customHeight="1">
      <c r="A5" s="62"/>
      <c r="B5" s="62"/>
      <c r="C5" s="62"/>
      <c r="D5" s="62"/>
      <c r="E5" s="62"/>
      <c r="F5" s="62"/>
      <c r="G5" s="62" t="s">
        <v>51</v>
      </c>
      <c r="H5" s="62" t="s">
        <v>2</v>
      </c>
      <c r="I5" s="62"/>
      <c r="J5" s="62" t="s">
        <v>52</v>
      </c>
      <c r="K5" s="62" t="s">
        <v>2</v>
      </c>
      <c r="L5" s="62"/>
    </row>
    <row r="6" spans="1:12" s="15" customFormat="1" ht="123.75" customHeight="1">
      <c r="A6" s="62"/>
      <c r="B6" s="62"/>
      <c r="C6" s="62"/>
      <c r="D6" s="62"/>
      <c r="E6" s="62"/>
      <c r="F6" s="62"/>
      <c r="G6" s="62"/>
      <c r="H6" s="14" t="s">
        <v>1</v>
      </c>
      <c r="I6" s="16" t="s">
        <v>53</v>
      </c>
      <c r="J6" s="62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63">
        <v>3</v>
      </c>
      <c r="D8" s="64"/>
      <c r="E8" s="64"/>
      <c r="F8" s="65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39" t="s">
        <v>62</v>
      </c>
      <c r="B9" s="40" t="s">
        <v>63</v>
      </c>
      <c r="C9" s="29">
        <v>3258300</v>
      </c>
      <c r="D9" s="30"/>
      <c r="E9" s="30">
        <f>E10</f>
        <v>17000</v>
      </c>
      <c r="F9" s="30">
        <f>C9-D9+E9</f>
        <v>3275300</v>
      </c>
      <c r="G9" s="29">
        <f>F9</f>
        <v>3275300</v>
      </c>
      <c r="H9" s="29">
        <v>3275300</v>
      </c>
      <c r="I9" s="35"/>
      <c r="J9" s="29"/>
      <c r="K9" s="35"/>
      <c r="L9" s="35"/>
    </row>
    <row r="10" spans="1:12" s="23" customFormat="1" ht="62.25" customHeight="1">
      <c r="A10" s="39"/>
      <c r="B10" s="41" t="s">
        <v>73</v>
      </c>
      <c r="C10" s="31">
        <v>421100</v>
      </c>
      <c r="D10" s="32"/>
      <c r="E10" s="32">
        <v>17000</v>
      </c>
      <c r="F10" s="33">
        <f>C10-D10+E10</f>
        <v>438100</v>
      </c>
      <c r="G10" s="34" t="s">
        <v>74</v>
      </c>
      <c r="H10" s="34" t="s">
        <v>74</v>
      </c>
      <c r="I10" s="42"/>
      <c r="J10" s="51"/>
      <c r="K10" s="52"/>
      <c r="L10" s="35"/>
    </row>
    <row r="11" spans="1:12" s="24" customFormat="1" ht="25.5" customHeight="1">
      <c r="A11" s="36"/>
      <c r="B11" s="35" t="s">
        <v>59</v>
      </c>
      <c r="C11" s="37">
        <v>40867578.46</v>
      </c>
      <c r="D11" s="29"/>
      <c r="E11" s="29">
        <f>E9</f>
        <v>17000</v>
      </c>
      <c r="F11" s="29">
        <f>C11-D11+E11</f>
        <v>40884578.46</v>
      </c>
      <c r="G11" s="38">
        <v>35263731.24</v>
      </c>
      <c r="H11" s="38">
        <v>3425941.98</v>
      </c>
      <c r="I11" s="38">
        <v>201070.05</v>
      </c>
      <c r="J11" s="29">
        <v>5620847.22</v>
      </c>
      <c r="K11" s="29">
        <v>866675</v>
      </c>
      <c r="L11" s="29">
        <v>3622619.22</v>
      </c>
    </row>
    <row r="12" spans="2:6" ht="14.25" customHeight="1">
      <c r="B12" s="25"/>
      <c r="C12" s="25"/>
      <c r="D12" s="25"/>
      <c r="E12" s="25"/>
      <c r="F12" s="25"/>
    </row>
    <row r="13" spans="2:6" ht="17.25" customHeight="1">
      <c r="B13" s="25" t="s">
        <v>60</v>
      </c>
      <c r="C13" s="25"/>
      <c r="D13" s="25"/>
      <c r="E13" s="25"/>
      <c r="F13" s="25"/>
    </row>
    <row r="14" spans="1:12" ht="52.5" customHeight="1">
      <c r="A14" s="66" t="s">
        <v>75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2:12" ht="19.5" customHeight="1">
      <c r="B15" s="25"/>
      <c r="C15" s="25"/>
      <c r="D15" s="25"/>
      <c r="E15" s="25"/>
      <c r="F15" s="25"/>
      <c r="I15" s="67" t="s">
        <v>4</v>
      </c>
      <c r="J15" s="68"/>
      <c r="K15" s="68"/>
      <c r="L15" s="68"/>
    </row>
    <row r="16" spans="2:6" ht="12.75">
      <c r="B16" s="25"/>
      <c r="C16" s="25"/>
      <c r="D16" s="25"/>
      <c r="E16" s="25"/>
      <c r="F16" s="25"/>
    </row>
    <row r="17" spans="2:12" ht="20.25" customHeight="1">
      <c r="B17" s="25"/>
      <c r="C17" s="25"/>
      <c r="D17" s="25"/>
      <c r="E17" s="25"/>
      <c r="F17" s="25"/>
      <c r="I17" s="67" t="s">
        <v>5</v>
      </c>
      <c r="J17" s="68"/>
      <c r="K17" s="68"/>
      <c r="L17" s="68"/>
    </row>
    <row r="18" spans="2:6" ht="12.75">
      <c r="B18" s="25"/>
      <c r="C18" s="25"/>
      <c r="D18" s="25"/>
      <c r="E18" s="25"/>
      <c r="F18" s="25"/>
    </row>
    <row r="19" spans="2:6" ht="12.75">
      <c r="B19" s="25"/>
      <c r="C19" s="25"/>
      <c r="D19" s="25"/>
      <c r="E19" s="25"/>
      <c r="F19" s="25"/>
    </row>
    <row r="20" spans="2:6" ht="12.75">
      <c r="B20" s="25"/>
      <c r="C20" s="25"/>
      <c r="D20" s="25"/>
      <c r="E20" s="25"/>
      <c r="F20" s="25"/>
    </row>
    <row r="21" spans="2:6" ht="12.75">
      <c r="B21" s="25"/>
      <c r="C21" s="25"/>
      <c r="D21" s="25"/>
      <c r="E21" s="25"/>
      <c r="F21" s="25"/>
    </row>
    <row r="22" spans="2:6" ht="12.75">
      <c r="B22" s="25"/>
      <c r="C22" s="25"/>
      <c r="D22" s="25"/>
      <c r="E22" s="25"/>
      <c r="F22" s="25"/>
    </row>
    <row r="23" spans="2:6" ht="12.75">
      <c r="B23" s="25"/>
      <c r="C23" s="25"/>
      <c r="D23" s="25"/>
      <c r="E23" s="25"/>
      <c r="F23" s="25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2.75">
      <c r="B26" s="25"/>
      <c r="C26" s="25"/>
      <c r="D26" s="25"/>
      <c r="E26" s="25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2.75">
      <c r="B29" s="25"/>
      <c r="C29" s="25"/>
      <c r="D29" s="25"/>
      <c r="E29" s="25"/>
      <c r="F29" s="25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  <row r="36" spans="2:6" ht="12.75">
      <c r="B36" s="25"/>
      <c r="C36" s="25"/>
      <c r="D36" s="25"/>
      <c r="E36" s="25"/>
      <c r="F36" s="25"/>
    </row>
    <row r="37" spans="2:6" ht="12.75">
      <c r="B37" s="25"/>
      <c r="C37" s="25"/>
      <c r="D37" s="25"/>
      <c r="E37" s="25"/>
      <c r="F37" s="25"/>
    </row>
    <row r="38" spans="2:6" ht="12.75">
      <c r="B38" s="25"/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</sheetData>
  <sheetProtection/>
  <mergeCells count="15">
    <mergeCell ref="K5:L5"/>
    <mergeCell ref="C8:F8"/>
    <mergeCell ref="A14:L14"/>
    <mergeCell ref="I15:L15"/>
    <mergeCell ref="I17:L17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15748031496062992" right="0.15748031496062992" top="0.4724409448818898" bottom="0.59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112" zoomScaleNormal="112" zoomScalePageLayoutView="0" workbookViewId="0" topLeftCell="A28">
      <selection activeCell="M45" sqref="M45"/>
    </sheetView>
  </sheetViews>
  <sheetFormatPr defaultColWidth="9.140625" defaultRowHeight="12.75"/>
  <cols>
    <col min="1" max="1" width="1.28515625" style="4" customWidth="1"/>
    <col min="2" max="2" width="2.28125" style="4" customWidth="1"/>
    <col min="3" max="3" width="1.7109375" style="4" customWidth="1"/>
    <col min="4" max="4" width="5.57421875" style="4" customWidth="1"/>
    <col min="5" max="5" width="4.8515625" style="4" customWidth="1"/>
    <col min="6" max="7" width="11.140625" style="4" customWidth="1"/>
    <col min="8" max="8" width="7.140625" style="4" customWidth="1"/>
    <col min="9" max="9" width="4.57421875" style="4" customWidth="1"/>
    <col min="10" max="10" width="11.8515625" style="4" customWidth="1"/>
    <col min="11" max="12" width="11.57421875" style="4" customWidth="1"/>
    <col min="13" max="13" width="11.421875" style="4" customWidth="1"/>
    <col min="14" max="14" width="10.57421875" style="4" customWidth="1"/>
    <col min="15" max="15" width="11.00390625" style="4" customWidth="1"/>
    <col min="16" max="16" width="9.140625" style="4" customWidth="1"/>
    <col min="17" max="17" width="6.00390625" style="4" customWidth="1"/>
    <col min="18" max="18" width="10.57421875" style="4" customWidth="1"/>
    <col min="19" max="19" width="11.421875" style="4" customWidth="1"/>
    <col min="20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s="3" customFormat="1" ht="13.5" customHeight="1">
      <c r="A2" s="46"/>
      <c r="B2" s="94" t="s">
        <v>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 customHeight="1">
      <c r="A3" s="95"/>
      <c r="B3" s="95"/>
      <c r="C3" s="96" t="s">
        <v>6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2:23" ht="10.5" customHeight="1">
      <c r="B4" s="92" t="s">
        <v>0</v>
      </c>
      <c r="C4" s="92"/>
      <c r="D4" s="92" t="s">
        <v>3</v>
      </c>
      <c r="E4" s="92" t="s">
        <v>46</v>
      </c>
      <c r="F4" s="92"/>
      <c r="G4" s="92"/>
      <c r="H4" s="92" t="s">
        <v>7</v>
      </c>
      <c r="I4" s="82"/>
      <c r="J4" s="92" t="s">
        <v>8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2:23" ht="9.75" customHeight="1">
      <c r="B5" s="92"/>
      <c r="C5" s="92"/>
      <c r="D5" s="92"/>
      <c r="E5" s="92"/>
      <c r="F5" s="92"/>
      <c r="G5" s="92"/>
      <c r="H5" s="82"/>
      <c r="I5" s="82"/>
      <c r="J5" s="92" t="s">
        <v>9</v>
      </c>
      <c r="K5" s="92" t="s">
        <v>10</v>
      </c>
      <c r="L5" s="92"/>
      <c r="M5" s="92"/>
      <c r="N5" s="92"/>
      <c r="O5" s="92"/>
      <c r="P5" s="92"/>
      <c r="Q5" s="92"/>
      <c r="R5" s="92"/>
      <c r="S5" s="92" t="s">
        <v>11</v>
      </c>
      <c r="T5" s="92" t="s">
        <v>10</v>
      </c>
      <c r="U5" s="92"/>
      <c r="V5" s="92"/>
      <c r="W5" s="92"/>
    </row>
    <row r="6" spans="2:23" ht="6" customHeight="1">
      <c r="B6" s="92"/>
      <c r="C6" s="92"/>
      <c r="D6" s="92"/>
      <c r="E6" s="92"/>
      <c r="F6" s="92"/>
      <c r="G6" s="92"/>
      <c r="H6" s="82"/>
      <c r="I6" s="82"/>
      <c r="J6" s="92"/>
      <c r="K6" s="92"/>
      <c r="L6" s="92"/>
      <c r="M6" s="92"/>
      <c r="N6" s="92"/>
      <c r="O6" s="92"/>
      <c r="P6" s="92"/>
      <c r="Q6" s="92"/>
      <c r="R6" s="92"/>
      <c r="S6" s="92"/>
      <c r="T6" s="92" t="s">
        <v>12</v>
      </c>
      <c r="U6" s="92" t="s">
        <v>2</v>
      </c>
      <c r="V6" s="92" t="s">
        <v>13</v>
      </c>
      <c r="W6" s="92" t="s">
        <v>1</v>
      </c>
    </row>
    <row r="7" spans="2:23" ht="6" customHeight="1">
      <c r="B7" s="92"/>
      <c r="C7" s="92"/>
      <c r="D7" s="92"/>
      <c r="E7" s="92"/>
      <c r="F7" s="92"/>
      <c r="G7" s="92"/>
      <c r="H7" s="82"/>
      <c r="I7" s="82"/>
      <c r="J7" s="92"/>
      <c r="K7" s="92" t="s">
        <v>14</v>
      </c>
      <c r="L7" s="92" t="s">
        <v>10</v>
      </c>
      <c r="M7" s="92"/>
      <c r="N7" s="92" t="s">
        <v>15</v>
      </c>
      <c r="O7" s="92" t="s">
        <v>16</v>
      </c>
      <c r="P7" s="92" t="s">
        <v>17</v>
      </c>
      <c r="Q7" s="92" t="s">
        <v>18</v>
      </c>
      <c r="R7" s="92" t="s">
        <v>19</v>
      </c>
      <c r="S7" s="92"/>
      <c r="T7" s="92"/>
      <c r="U7" s="92"/>
      <c r="V7" s="92"/>
      <c r="W7" s="92"/>
    </row>
    <row r="8" spans="2:23" ht="11.25" customHeight="1">
      <c r="B8" s="92"/>
      <c r="C8" s="92"/>
      <c r="D8" s="92"/>
      <c r="E8" s="92"/>
      <c r="F8" s="92"/>
      <c r="G8" s="92"/>
      <c r="H8" s="82"/>
      <c r="I8" s="8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 t="s">
        <v>20</v>
      </c>
      <c r="V8" s="92"/>
      <c r="W8" s="92"/>
    </row>
    <row r="9" spans="2:23" ht="107.25" customHeight="1">
      <c r="B9" s="92"/>
      <c r="C9" s="92"/>
      <c r="D9" s="92"/>
      <c r="E9" s="92"/>
      <c r="F9" s="92"/>
      <c r="G9" s="92"/>
      <c r="H9" s="82"/>
      <c r="I9" s="82"/>
      <c r="J9" s="92"/>
      <c r="K9" s="92"/>
      <c r="L9" s="43" t="s">
        <v>21</v>
      </c>
      <c r="M9" s="43" t="s">
        <v>22</v>
      </c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2:23" ht="14.25" customHeight="1">
      <c r="B10" s="92" t="s">
        <v>23</v>
      </c>
      <c r="C10" s="92"/>
      <c r="D10" s="43" t="s">
        <v>24</v>
      </c>
      <c r="E10" s="92" t="s">
        <v>25</v>
      </c>
      <c r="F10" s="92"/>
      <c r="G10" s="92"/>
      <c r="H10" s="92" t="s">
        <v>26</v>
      </c>
      <c r="I10" s="82"/>
      <c r="J10" s="43" t="s">
        <v>27</v>
      </c>
      <c r="K10" s="43" t="s">
        <v>28</v>
      </c>
      <c r="L10" s="43" t="s">
        <v>29</v>
      </c>
      <c r="M10" s="43" t="s">
        <v>30</v>
      </c>
      <c r="N10" s="43" t="s">
        <v>31</v>
      </c>
      <c r="O10" s="43" t="s">
        <v>32</v>
      </c>
      <c r="P10" s="43" t="s">
        <v>33</v>
      </c>
      <c r="Q10" s="43" t="s">
        <v>34</v>
      </c>
      <c r="R10" s="43" t="s">
        <v>35</v>
      </c>
      <c r="S10" s="43" t="s">
        <v>36</v>
      </c>
      <c r="T10" s="43" t="s">
        <v>37</v>
      </c>
      <c r="U10" s="43" t="s">
        <v>38</v>
      </c>
      <c r="V10" s="43" t="s">
        <v>39</v>
      </c>
      <c r="W10" s="44">
        <v>19</v>
      </c>
    </row>
    <row r="11" spans="2:23" ht="14.25" customHeight="1">
      <c r="B11" s="84" t="s">
        <v>78</v>
      </c>
      <c r="C11" s="84"/>
      <c r="D11" s="84"/>
      <c r="E11" s="85" t="s">
        <v>79</v>
      </c>
      <c r="F11" s="85"/>
      <c r="G11" s="59" t="s">
        <v>40</v>
      </c>
      <c r="H11" s="80">
        <f>J11+S11</f>
        <v>175000</v>
      </c>
      <c r="I11" s="82"/>
      <c r="J11" s="57">
        <f>K11+N11+O11+P11+Q11+R11</f>
        <v>175000</v>
      </c>
      <c r="K11" s="57">
        <f>L11+M11</f>
        <v>175000</v>
      </c>
      <c r="L11" s="57">
        <v>0</v>
      </c>
      <c r="M11" s="57">
        <v>175000</v>
      </c>
      <c r="N11" s="57">
        <v>0</v>
      </c>
      <c r="O11" s="57">
        <v>0</v>
      </c>
      <c r="P11" s="57" t="s">
        <v>41</v>
      </c>
      <c r="Q11" s="57" t="s">
        <v>41</v>
      </c>
      <c r="R11" s="57" t="s">
        <v>41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</row>
    <row r="12" spans="2:23" ht="14.25" customHeight="1">
      <c r="B12" s="84"/>
      <c r="C12" s="84"/>
      <c r="D12" s="84"/>
      <c r="E12" s="85"/>
      <c r="F12" s="85"/>
      <c r="G12" s="59" t="s">
        <v>42</v>
      </c>
      <c r="H12" s="80">
        <f>J12+S12</f>
        <v>3500</v>
      </c>
      <c r="I12" s="82"/>
      <c r="J12" s="57">
        <f>K12+N12+O12+P12+Q12+R12</f>
        <v>3500</v>
      </c>
      <c r="K12" s="57">
        <f>L12+M12</f>
        <v>3500</v>
      </c>
      <c r="L12" s="57">
        <v>0</v>
      </c>
      <c r="M12" s="57">
        <v>3500</v>
      </c>
      <c r="N12" s="57" t="s">
        <v>41</v>
      </c>
      <c r="O12" s="57">
        <v>0</v>
      </c>
      <c r="P12" s="57" t="s">
        <v>41</v>
      </c>
      <c r="Q12" s="57" t="s">
        <v>41</v>
      </c>
      <c r="R12" s="57" t="s">
        <v>41</v>
      </c>
      <c r="S12" s="57">
        <f>T12+V12+W12</f>
        <v>0</v>
      </c>
      <c r="T12" s="57">
        <v>0</v>
      </c>
      <c r="U12" s="57">
        <v>0</v>
      </c>
      <c r="V12" s="57" t="s">
        <v>41</v>
      </c>
      <c r="W12" s="57">
        <v>0</v>
      </c>
    </row>
    <row r="13" spans="2:23" ht="14.25" customHeight="1">
      <c r="B13" s="84"/>
      <c r="C13" s="84"/>
      <c r="D13" s="84"/>
      <c r="E13" s="85"/>
      <c r="F13" s="85"/>
      <c r="G13" s="59" t="s">
        <v>43</v>
      </c>
      <c r="H13" s="80">
        <f>J13+S13</f>
        <v>3500</v>
      </c>
      <c r="I13" s="82"/>
      <c r="J13" s="57">
        <f>K13+N13+O13+P13+Q13+R13</f>
        <v>3500</v>
      </c>
      <c r="K13" s="57">
        <f>L13+M13</f>
        <v>3500</v>
      </c>
      <c r="L13" s="57">
        <v>3500</v>
      </c>
      <c r="M13" s="57">
        <v>0</v>
      </c>
      <c r="N13" s="57" t="s">
        <v>41</v>
      </c>
      <c r="O13" s="57">
        <v>0</v>
      </c>
      <c r="P13" s="57" t="s">
        <v>41</v>
      </c>
      <c r="Q13" s="57" t="s">
        <v>41</v>
      </c>
      <c r="R13" s="57" t="s">
        <v>41</v>
      </c>
      <c r="S13" s="57">
        <f>T13+V13+W13</f>
        <v>0</v>
      </c>
      <c r="T13" s="57">
        <v>0</v>
      </c>
      <c r="U13" s="57">
        <v>0</v>
      </c>
      <c r="V13" s="57" t="s">
        <v>41</v>
      </c>
      <c r="W13" s="57">
        <v>0</v>
      </c>
    </row>
    <row r="14" spans="2:23" ht="14.25" customHeight="1">
      <c r="B14" s="84"/>
      <c r="C14" s="84"/>
      <c r="D14" s="84"/>
      <c r="E14" s="85"/>
      <c r="F14" s="85"/>
      <c r="G14" s="59" t="s">
        <v>44</v>
      </c>
      <c r="H14" s="80">
        <f>H11-H12+H13</f>
        <v>175000</v>
      </c>
      <c r="I14" s="82"/>
      <c r="J14" s="45">
        <f aca="true" t="shared" si="0" ref="J14:T14">J11-J12+J13</f>
        <v>175000</v>
      </c>
      <c r="K14" s="45">
        <f t="shared" si="0"/>
        <v>175000</v>
      </c>
      <c r="L14" s="57">
        <f t="shared" si="0"/>
        <v>3500</v>
      </c>
      <c r="M14" s="57">
        <f t="shared" si="0"/>
        <v>171500</v>
      </c>
      <c r="N14" s="57">
        <f t="shared" si="0"/>
        <v>0</v>
      </c>
      <c r="O14" s="57">
        <f t="shared" si="0"/>
        <v>0</v>
      </c>
      <c r="P14" s="57">
        <f t="shared" si="0"/>
        <v>0</v>
      </c>
      <c r="Q14" s="57">
        <f t="shared" si="0"/>
        <v>0</v>
      </c>
      <c r="R14" s="57">
        <f t="shared" si="0"/>
        <v>0</v>
      </c>
      <c r="S14" s="45">
        <f t="shared" si="0"/>
        <v>0</v>
      </c>
      <c r="T14" s="57">
        <f t="shared" si="0"/>
        <v>0</v>
      </c>
      <c r="U14" s="57">
        <v>0</v>
      </c>
      <c r="V14" s="57">
        <v>0</v>
      </c>
      <c r="W14" s="57">
        <v>0</v>
      </c>
    </row>
    <row r="15" spans="2:23" ht="14.25" customHeight="1">
      <c r="B15" s="69"/>
      <c r="C15" s="70"/>
      <c r="D15" s="75" t="s">
        <v>80</v>
      </c>
      <c r="E15" s="78" t="s">
        <v>81</v>
      </c>
      <c r="F15" s="78"/>
      <c r="G15" s="59" t="s">
        <v>40</v>
      </c>
      <c r="H15" s="79">
        <f>J15+S15</f>
        <v>175000</v>
      </c>
      <c r="I15" s="79"/>
      <c r="J15" s="58">
        <f>K15+N15+O15+P15+Q15+R15</f>
        <v>175000</v>
      </c>
      <c r="K15" s="58">
        <f>L15+M15</f>
        <v>175000</v>
      </c>
      <c r="L15" s="58">
        <v>0</v>
      </c>
      <c r="M15" s="58">
        <v>175000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</row>
    <row r="16" spans="2:23" ht="14.25" customHeight="1">
      <c r="B16" s="71"/>
      <c r="C16" s="72"/>
      <c r="D16" s="76"/>
      <c r="E16" s="78"/>
      <c r="F16" s="78"/>
      <c r="G16" s="59" t="s">
        <v>42</v>
      </c>
      <c r="H16" s="80">
        <f>J16+S16</f>
        <v>3500</v>
      </c>
      <c r="I16" s="80"/>
      <c r="J16" s="57">
        <f>K16</f>
        <v>3500</v>
      </c>
      <c r="K16" s="57">
        <f>L16+M16</f>
        <v>3500</v>
      </c>
      <c r="L16" s="57">
        <v>0</v>
      </c>
      <c r="M16" s="57">
        <v>3500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</row>
    <row r="17" spans="2:23" ht="14.25" customHeight="1">
      <c r="B17" s="71"/>
      <c r="C17" s="72"/>
      <c r="D17" s="76"/>
      <c r="E17" s="78"/>
      <c r="F17" s="78"/>
      <c r="G17" s="59" t="s">
        <v>43</v>
      </c>
      <c r="H17" s="80">
        <f>J17+S17</f>
        <v>3500</v>
      </c>
      <c r="I17" s="80"/>
      <c r="J17" s="57">
        <f>K17+N17+O17+P17+Q17+R17</f>
        <v>3500</v>
      </c>
      <c r="K17" s="57">
        <f>L17+M17</f>
        <v>3500</v>
      </c>
      <c r="L17" s="57">
        <v>3500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</row>
    <row r="18" spans="2:23" ht="12.75" customHeight="1">
      <c r="B18" s="73"/>
      <c r="C18" s="74"/>
      <c r="D18" s="77"/>
      <c r="E18" s="78"/>
      <c r="F18" s="78"/>
      <c r="G18" s="59" t="s">
        <v>44</v>
      </c>
      <c r="H18" s="80">
        <f>H15-H16+H17</f>
        <v>175000</v>
      </c>
      <c r="I18" s="80"/>
      <c r="J18" s="57">
        <f aca="true" t="shared" si="1" ref="J18:O18">J15-J16+J17</f>
        <v>175000</v>
      </c>
      <c r="K18" s="57">
        <f t="shared" si="1"/>
        <v>175000</v>
      </c>
      <c r="L18" s="57">
        <f t="shared" si="1"/>
        <v>3500</v>
      </c>
      <c r="M18" s="57">
        <f t="shared" si="1"/>
        <v>171500</v>
      </c>
      <c r="N18" s="57">
        <f t="shared" si="1"/>
        <v>0</v>
      </c>
      <c r="O18" s="57">
        <f t="shared" si="1"/>
        <v>0</v>
      </c>
      <c r="P18" s="57">
        <v>0</v>
      </c>
      <c r="Q18" s="57">
        <v>0</v>
      </c>
      <c r="R18" s="57">
        <v>0</v>
      </c>
      <c r="S18" s="57">
        <f>S15-S16+S17</f>
        <v>0</v>
      </c>
      <c r="T18" s="57">
        <f>T15-T16+T17</f>
        <v>0</v>
      </c>
      <c r="U18" s="57">
        <v>0</v>
      </c>
      <c r="V18" s="57">
        <v>0</v>
      </c>
      <c r="W18" s="57">
        <v>0</v>
      </c>
    </row>
    <row r="19" spans="2:24" s="27" customFormat="1" ht="15" customHeight="1">
      <c r="B19" s="84" t="s">
        <v>62</v>
      </c>
      <c r="C19" s="84"/>
      <c r="D19" s="84"/>
      <c r="E19" s="85" t="s">
        <v>63</v>
      </c>
      <c r="F19" s="85"/>
      <c r="G19" s="54" t="s">
        <v>40</v>
      </c>
      <c r="H19" s="80">
        <f>J19+S19</f>
        <v>5002062</v>
      </c>
      <c r="I19" s="82"/>
      <c r="J19" s="53">
        <f>K19+N19+O19+P19+Q19+R19</f>
        <v>5002062</v>
      </c>
      <c r="K19" s="53">
        <f>L19+M19</f>
        <v>1759991</v>
      </c>
      <c r="L19" s="53">
        <v>1177615</v>
      </c>
      <c r="M19" s="53">
        <v>582376</v>
      </c>
      <c r="N19" s="53">
        <v>0</v>
      </c>
      <c r="O19" s="53">
        <v>3242071</v>
      </c>
      <c r="P19" s="53" t="s">
        <v>41</v>
      </c>
      <c r="Q19" s="53" t="s">
        <v>41</v>
      </c>
      <c r="R19" s="53" t="s">
        <v>41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81"/>
    </row>
    <row r="20" spans="2:24" s="27" customFormat="1" ht="18.75" customHeight="1">
      <c r="B20" s="84"/>
      <c r="C20" s="84"/>
      <c r="D20" s="84"/>
      <c r="E20" s="85"/>
      <c r="F20" s="85"/>
      <c r="G20" s="54" t="s">
        <v>42</v>
      </c>
      <c r="H20" s="80">
        <f>J20+S20</f>
        <v>0</v>
      </c>
      <c r="I20" s="82"/>
      <c r="J20" s="53">
        <f>K20+N20+O20+P20+Q20+R20</f>
        <v>0</v>
      </c>
      <c r="K20" s="53">
        <f>L20+M20</f>
        <v>0</v>
      </c>
      <c r="L20" s="53">
        <v>0</v>
      </c>
      <c r="M20" s="53">
        <v>0</v>
      </c>
      <c r="N20" s="53" t="s">
        <v>41</v>
      </c>
      <c r="O20" s="53">
        <v>0</v>
      </c>
      <c r="P20" s="53" t="s">
        <v>41</v>
      </c>
      <c r="Q20" s="53" t="s">
        <v>41</v>
      </c>
      <c r="R20" s="53" t="s">
        <v>41</v>
      </c>
      <c r="S20" s="53">
        <f>T20+V20+W20</f>
        <v>0</v>
      </c>
      <c r="T20" s="53">
        <v>0</v>
      </c>
      <c r="U20" s="53">
        <v>0</v>
      </c>
      <c r="V20" s="53" t="s">
        <v>41</v>
      </c>
      <c r="W20" s="53">
        <v>0</v>
      </c>
      <c r="X20" s="81"/>
    </row>
    <row r="21" spans="2:24" s="27" customFormat="1" ht="15.75" customHeight="1">
      <c r="B21" s="84"/>
      <c r="C21" s="84"/>
      <c r="D21" s="84"/>
      <c r="E21" s="85"/>
      <c r="F21" s="85"/>
      <c r="G21" s="54" t="s">
        <v>43</v>
      </c>
      <c r="H21" s="80">
        <f>J21+S21</f>
        <v>17000</v>
      </c>
      <c r="I21" s="82"/>
      <c r="J21" s="53">
        <f>K21+N21+O21+P21+Q21+R21</f>
        <v>17000</v>
      </c>
      <c r="K21" s="53">
        <f>L21+M21</f>
        <v>0</v>
      </c>
      <c r="L21" s="53">
        <v>0</v>
      </c>
      <c r="M21" s="53">
        <v>0</v>
      </c>
      <c r="N21" s="53" t="s">
        <v>41</v>
      </c>
      <c r="O21" s="53">
        <v>17000</v>
      </c>
      <c r="P21" s="53" t="s">
        <v>41</v>
      </c>
      <c r="Q21" s="53" t="s">
        <v>41</v>
      </c>
      <c r="R21" s="53" t="s">
        <v>41</v>
      </c>
      <c r="S21" s="53">
        <f>T21+V21+W21</f>
        <v>0</v>
      </c>
      <c r="T21" s="53">
        <v>0</v>
      </c>
      <c r="U21" s="53">
        <v>0</v>
      </c>
      <c r="V21" s="53" t="s">
        <v>41</v>
      </c>
      <c r="W21" s="53">
        <v>0</v>
      </c>
      <c r="X21" s="81"/>
    </row>
    <row r="22" spans="2:23" s="27" customFormat="1" ht="15" customHeight="1">
      <c r="B22" s="84"/>
      <c r="C22" s="84"/>
      <c r="D22" s="84"/>
      <c r="E22" s="85"/>
      <c r="F22" s="85"/>
      <c r="G22" s="54" t="s">
        <v>44</v>
      </c>
      <c r="H22" s="80">
        <f>H19-H20+H21</f>
        <v>5019062</v>
      </c>
      <c r="I22" s="82"/>
      <c r="J22" s="45">
        <f aca="true" t="shared" si="2" ref="J22:T22">J19-J20+J21</f>
        <v>5019062</v>
      </c>
      <c r="K22" s="45">
        <f t="shared" si="2"/>
        <v>1759991</v>
      </c>
      <c r="L22" s="53">
        <f t="shared" si="2"/>
        <v>1177615</v>
      </c>
      <c r="M22" s="53">
        <f t="shared" si="2"/>
        <v>582376</v>
      </c>
      <c r="N22" s="53">
        <f t="shared" si="2"/>
        <v>0</v>
      </c>
      <c r="O22" s="53">
        <f t="shared" si="2"/>
        <v>3259071</v>
      </c>
      <c r="P22" s="53">
        <f t="shared" si="2"/>
        <v>0</v>
      </c>
      <c r="Q22" s="53">
        <f t="shared" si="2"/>
        <v>0</v>
      </c>
      <c r="R22" s="53">
        <f t="shared" si="2"/>
        <v>0</v>
      </c>
      <c r="S22" s="45">
        <f t="shared" si="2"/>
        <v>0</v>
      </c>
      <c r="T22" s="53">
        <f t="shared" si="2"/>
        <v>0</v>
      </c>
      <c r="U22" s="53">
        <v>0</v>
      </c>
      <c r="V22" s="53">
        <v>0</v>
      </c>
      <c r="W22" s="53">
        <v>0</v>
      </c>
    </row>
    <row r="23" spans="2:23" s="27" customFormat="1" ht="18" customHeight="1">
      <c r="B23" s="69"/>
      <c r="C23" s="70"/>
      <c r="D23" s="75" t="s">
        <v>76</v>
      </c>
      <c r="E23" s="78" t="s">
        <v>77</v>
      </c>
      <c r="F23" s="78"/>
      <c r="G23" s="54" t="s">
        <v>40</v>
      </c>
      <c r="H23" s="79">
        <f>J23+S23</f>
        <v>212000</v>
      </c>
      <c r="I23" s="79"/>
      <c r="J23" s="56">
        <f>K23+N23+O23+P23+Q23+R23</f>
        <v>212000</v>
      </c>
      <c r="K23" s="56">
        <f>L23+M23</f>
        <v>0</v>
      </c>
      <c r="L23" s="56">
        <v>0</v>
      </c>
      <c r="M23" s="56">
        <v>0</v>
      </c>
      <c r="N23" s="53">
        <v>0</v>
      </c>
      <c r="O23" s="53">
        <v>212000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</row>
    <row r="24" spans="2:23" s="27" customFormat="1" ht="16.5" customHeight="1">
      <c r="B24" s="71"/>
      <c r="C24" s="72"/>
      <c r="D24" s="76"/>
      <c r="E24" s="78"/>
      <c r="F24" s="78"/>
      <c r="G24" s="54" t="s">
        <v>42</v>
      </c>
      <c r="H24" s="80">
        <f>J24+S24</f>
        <v>0</v>
      </c>
      <c r="I24" s="80"/>
      <c r="J24" s="53">
        <f>K24</f>
        <v>0</v>
      </c>
      <c r="K24" s="53">
        <f>L24+M24</f>
        <v>0</v>
      </c>
      <c r="L24" s="53">
        <v>0</v>
      </c>
      <c r="M24" s="53">
        <v>0</v>
      </c>
      <c r="N24" s="53">
        <v>0</v>
      </c>
      <c r="O24" s="53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</row>
    <row r="25" spans="2:23" s="27" customFormat="1" ht="15.75" customHeight="1">
      <c r="B25" s="71"/>
      <c r="C25" s="72"/>
      <c r="D25" s="76"/>
      <c r="E25" s="78"/>
      <c r="F25" s="78"/>
      <c r="G25" s="54" t="s">
        <v>43</v>
      </c>
      <c r="H25" s="80">
        <f>J25+S25</f>
        <v>17000</v>
      </c>
      <c r="I25" s="80"/>
      <c r="J25" s="53">
        <f>K25+N25+O25+P25+Q25+R25</f>
        <v>17000</v>
      </c>
      <c r="K25" s="53">
        <f>L25+M25</f>
        <v>0</v>
      </c>
      <c r="L25" s="53">
        <v>0</v>
      </c>
      <c r="M25" s="53">
        <v>0</v>
      </c>
      <c r="N25" s="53">
        <v>0</v>
      </c>
      <c r="O25" s="53">
        <v>17000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</row>
    <row r="26" spans="2:23" s="27" customFormat="1" ht="16.5" customHeight="1">
      <c r="B26" s="73"/>
      <c r="C26" s="74"/>
      <c r="D26" s="77"/>
      <c r="E26" s="78"/>
      <c r="F26" s="78"/>
      <c r="G26" s="54" t="s">
        <v>44</v>
      </c>
      <c r="H26" s="80">
        <f>H23-H24+H25</f>
        <v>229000</v>
      </c>
      <c r="I26" s="80"/>
      <c r="J26" s="53">
        <f aca="true" t="shared" si="3" ref="J26:O26">J23-J24+J25</f>
        <v>229000</v>
      </c>
      <c r="K26" s="53">
        <f t="shared" si="3"/>
        <v>0</v>
      </c>
      <c r="L26" s="53">
        <f t="shared" si="3"/>
        <v>0</v>
      </c>
      <c r="M26" s="53">
        <f t="shared" si="3"/>
        <v>0</v>
      </c>
      <c r="N26" s="53">
        <f t="shared" si="3"/>
        <v>0</v>
      </c>
      <c r="O26" s="53">
        <f t="shared" si="3"/>
        <v>229000</v>
      </c>
      <c r="P26" s="47">
        <v>0</v>
      </c>
      <c r="Q26" s="47">
        <v>0</v>
      </c>
      <c r="R26" s="47">
        <v>0</v>
      </c>
      <c r="S26" s="47">
        <f>S23-S24+S25</f>
        <v>0</v>
      </c>
      <c r="T26" s="47">
        <f>T23-T24+T25</f>
        <v>0</v>
      </c>
      <c r="U26" s="47">
        <v>0</v>
      </c>
      <c r="V26" s="47">
        <v>0</v>
      </c>
      <c r="W26" s="47">
        <v>0</v>
      </c>
    </row>
    <row r="27" spans="2:24" s="27" customFormat="1" ht="15" customHeight="1">
      <c r="B27" s="84" t="s">
        <v>65</v>
      </c>
      <c r="C27" s="84"/>
      <c r="D27" s="84"/>
      <c r="E27" s="85" t="s">
        <v>66</v>
      </c>
      <c r="F27" s="85"/>
      <c r="G27" s="54" t="s">
        <v>40</v>
      </c>
      <c r="H27" s="86">
        <f>J27+S27</f>
        <v>1583132</v>
      </c>
      <c r="I27" s="87"/>
      <c r="J27" s="53">
        <f>K27+N27+O27+P27+Q27+R27</f>
        <v>1583132</v>
      </c>
      <c r="K27" s="53">
        <f>L27+M27</f>
        <v>1583132</v>
      </c>
      <c r="L27" s="53">
        <v>13000</v>
      </c>
      <c r="M27" s="53">
        <v>1570132</v>
      </c>
      <c r="N27" s="53">
        <v>0</v>
      </c>
      <c r="O27" s="53">
        <v>0</v>
      </c>
      <c r="P27" s="47" t="s">
        <v>41</v>
      </c>
      <c r="Q27" s="47" t="s">
        <v>41</v>
      </c>
      <c r="R27" s="47" t="s">
        <v>41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81"/>
    </row>
    <row r="28" spans="2:24" s="27" customFormat="1" ht="15.75" customHeight="1">
      <c r="B28" s="84"/>
      <c r="C28" s="84"/>
      <c r="D28" s="84"/>
      <c r="E28" s="85"/>
      <c r="F28" s="85"/>
      <c r="G28" s="54" t="s">
        <v>42</v>
      </c>
      <c r="H28" s="80">
        <f>J28+S28</f>
        <v>11000</v>
      </c>
      <c r="I28" s="82"/>
      <c r="J28" s="53">
        <f>K28+N28+O28+P28+Q28+R28</f>
        <v>11000</v>
      </c>
      <c r="K28" s="53">
        <f>L28+M28</f>
        <v>11000</v>
      </c>
      <c r="L28" s="53">
        <v>0</v>
      </c>
      <c r="M28" s="53">
        <v>11000</v>
      </c>
      <c r="N28" s="53" t="s">
        <v>41</v>
      </c>
      <c r="O28" s="53">
        <v>0</v>
      </c>
      <c r="P28" s="47" t="s">
        <v>41</v>
      </c>
      <c r="Q28" s="47" t="s">
        <v>41</v>
      </c>
      <c r="R28" s="47" t="s">
        <v>41</v>
      </c>
      <c r="S28" s="47">
        <f>T28+V28+W28</f>
        <v>0</v>
      </c>
      <c r="T28" s="47">
        <v>0</v>
      </c>
      <c r="U28" s="47">
        <v>0</v>
      </c>
      <c r="V28" s="47" t="s">
        <v>41</v>
      </c>
      <c r="W28" s="47">
        <v>0</v>
      </c>
      <c r="X28" s="81"/>
    </row>
    <row r="29" spans="2:24" s="27" customFormat="1" ht="13.5" customHeight="1">
      <c r="B29" s="84"/>
      <c r="C29" s="84"/>
      <c r="D29" s="84"/>
      <c r="E29" s="85"/>
      <c r="F29" s="85"/>
      <c r="G29" s="54" t="s">
        <v>43</v>
      </c>
      <c r="H29" s="80">
        <f>J29+S29</f>
        <v>11000</v>
      </c>
      <c r="I29" s="82"/>
      <c r="J29" s="53">
        <f>K29+N29+O29+P29+Q29+R29</f>
        <v>11000</v>
      </c>
      <c r="K29" s="53">
        <f>L29+M29</f>
        <v>11000</v>
      </c>
      <c r="L29" s="53">
        <v>0</v>
      </c>
      <c r="M29" s="53">
        <v>11000</v>
      </c>
      <c r="N29" s="53" t="s">
        <v>41</v>
      </c>
      <c r="O29" s="53">
        <v>0</v>
      </c>
      <c r="P29" s="47" t="s">
        <v>41</v>
      </c>
      <c r="Q29" s="47" t="s">
        <v>41</v>
      </c>
      <c r="R29" s="47" t="s">
        <v>41</v>
      </c>
      <c r="S29" s="47">
        <f>T29+V29+W29</f>
        <v>0</v>
      </c>
      <c r="T29" s="47">
        <v>0</v>
      </c>
      <c r="U29" s="47">
        <v>0</v>
      </c>
      <c r="V29" s="47" t="s">
        <v>41</v>
      </c>
      <c r="W29" s="47">
        <v>0</v>
      </c>
      <c r="X29" s="81"/>
    </row>
    <row r="30" spans="2:23" s="27" customFormat="1" ht="15" customHeight="1">
      <c r="B30" s="84"/>
      <c r="C30" s="84"/>
      <c r="D30" s="84"/>
      <c r="E30" s="85"/>
      <c r="F30" s="85"/>
      <c r="G30" s="54" t="s">
        <v>44</v>
      </c>
      <c r="H30" s="80">
        <f>H27-H28+H29</f>
        <v>1583132</v>
      </c>
      <c r="I30" s="82"/>
      <c r="J30" s="45">
        <f aca="true" t="shared" si="4" ref="J30:T30">J27-J28+J29</f>
        <v>1583132</v>
      </c>
      <c r="K30" s="45">
        <f t="shared" si="4"/>
        <v>1583132</v>
      </c>
      <c r="L30" s="53">
        <f t="shared" si="4"/>
        <v>13000</v>
      </c>
      <c r="M30" s="53">
        <f t="shared" si="4"/>
        <v>1570132</v>
      </c>
      <c r="N30" s="53">
        <f t="shared" si="4"/>
        <v>0</v>
      </c>
      <c r="O30" s="53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5">
        <f t="shared" si="4"/>
        <v>0</v>
      </c>
      <c r="T30" s="47">
        <f t="shared" si="4"/>
        <v>0</v>
      </c>
      <c r="U30" s="47">
        <v>0</v>
      </c>
      <c r="V30" s="47">
        <v>0</v>
      </c>
      <c r="W30" s="47">
        <v>0</v>
      </c>
    </row>
    <row r="31" spans="2:23" s="27" customFormat="1" ht="14.25" customHeight="1">
      <c r="B31" s="69"/>
      <c r="C31" s="70"/>
      <c r="D31" s="75" t="s">
        <v>67</v>
      </c>
      <c r="E31" s="78" t="s">
        <v>68</v>
      </c>
      <c r="F31" s="78"/>
      <c r="G31" s="54" t="s">
        <v>40</v>
      </c>
      <c r="H31" s="79">
        <f>J31+S31</f>
        <v>37500</v>
      </c>
      <c r="I31" s="79"/>
      <c r="J31" s="56">
        <f>K31+N31+O31+P31+Q31+R31</f>
        <v>37500</v>
      </c>
      <c r="K31" s="56">
        <f>L31+M31</f>
        <v>37500</v>
      </c>
      <c r="L31" s="56" t="s">
        <v>41</v>
      </c>
      <c r="M31" s="56">
        <v>37500</v>
      </c>
      <c r="N31" s="56" t="s">
        <v>41</v>
      </c>
      <c r="O31" s="56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</row>
    <row r="32" spans="2:23" s="27" customFormat="1" ht="14.25" customHeight="1">
      <c r="B32" s="71"/>
      <c r="C32" s="72"/>
      <c r="D32" s="76"/>
      <c r="E32" s="78"/>
      <c r="F32" s="78"/>
      <c r="G32" s="54" t="s">
        <v>42</v>
      </c>
      <c r="H32" s="80">
        <f>J32+S32</f>
        <v>0</v>
      </c>
      <c r="I32" s="80"/>
      <c r="J32" s="53">
        <f>K32</f>
        <v>0</v>
      </c>
      <c r="K32" s="53">
        <f>L32+M32</f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</row>
    <row r="33" spans="2:23" s="27" customFormat="1" ht="14.25" customHeight="1">
      <c r="B33" s="71"/>
      <c r="C33" s="72"/>
      <c r="D33" s="76"/>
      <c r="E33" s="78"/>
      <c r="F33" s="78"/>
      <c r="G33" s="54" t="s">
        <v>43</v>
      </c>
      <c r="H33" s="80">
        <f>J33+S33</f>
        <v>11000</v>
      </c>
      <c r="I33" s="80"/>
      <c r="J33" s="53">
        <f>K33+N33+O33+P33+Q33+R33</f>
        <v>11000</v>
      </c>
      <c r="K33" s="53">
        <f>L33+M33</f>
        <v>11000</v>
      </c>
      <c r="L33" s="53">
        <v>0</v>
      </c>
      <c r="M33" s="53">
        <v>11000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</row>
    <row r="34" spans="2:23" s="27" customFormat="1" ht="14.25" customHeight="1">
      <c r="B34" s="73"/>
      <c r="C34" s="74"/>
      <c r="D34" s="77"/>
      <c r="E34" s="78"/>
      <c r="F34" s="78"/>
      <c r="G34" s="54" t="s">
        <v>44</v>
      </c>
      <c r="H34" s="80">
        <f>H31-H32+H33</f>
        <v>48500</v>
      </c>
      <c r="I34" s="80"/>
      <c r="J34" s="53">
        <f aca="true" t="shared" si="5" ref="J34:O34">J31-J32+J33</f>
        <v>48500</v>
      </c>
      <c r="K34" s="53">
        <f t="shared" si="5"/>
        <v>48500</v>
      </c>
      <c r="L34" s="53">
        <f t="shared" si="5"/>
        <v>0</v>
      </c>
      <c r="M34" s="53">
        <f t="shared" si="5"/>
        <v>48500</v>
      </c>
      <c r="N34" s="53">
        <f t="shared" si="5"/>
        <v>0</v>
      </c>
      <c r="O34" s="53">
        <f t="shared" si="5"/>
        <v>0</v>
      </c>
      <c r="P34" s="53">
        <v>0</v>
      </c>
      <c r="Q34" s="53">
        <v>0</v>
      </c>
      <c r="R34" s="53">
        <v>0</v>
      </c>
      <c r="S34" s="53">
        <f>S31-S32+S33</f>
        <v>0</v>
      </c>
      <c r="T34" s="53">
        <f>T31-T32+T33</f>
        <v>0</v>
      </c>
      <c r="U34" s="53">
        <v>0</v>
      </c>
      <c r="V34" s="53">
        <v>0</v>
      </c>
      <c r="W34" s="53">
        <v>0</v>
      </c>
    </row>
    <row r="35" spans="2:23" s="27" customFormat="1" ht="14.25" customHeight="1">
      <c r="B35" s="69"/>
      <c r="C35" s="70"/>
      <c r="D35" s="75" t="s">
        <v>69</v>
      </c>
      <c r="E35" s="78" t="s">
        <v>64</v>
      </c>
      <c r="F35" s="78"/>
      <c r="G35" s="54" t="s">
        <v>40</v>
      </c>
      <c r="H35" s="79">
        <f>J35+S35</f>
        <v>133000</v>
      </c>
      <c r="I35" s="79"/>
      <c r="J35" s="56">
        <f>K35+N35+O35+P35+Q35+R35</f>
        <v>133000</v>
      </c>
      <c r="K35" s="56">
        <f>L35+M35</f>
        <v>133000</v>
      </c>
      <c r="L35" s="56">
        <v>13000</v>
      </c>
      <c r="M35" s="56">
        <v>120000</v>
      </c>
      <c r="N35" s="56" t="s">
        <v>41</v>
      </c>
      <c r="O35" s="56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</row>
    <row r="36" spans="2:23" s="27" customFormat="1" ht="14.25" customHeight="1">
      <c r="B36" s="71"/>
      <c r="C36" s="72"/>
      <c r="D36" s="76"/>
      <c r="E36" s="78"/>
      <c r="F36" s="78"/>
      <c r="G36" s="54" t="s">
        <v>42</v>
      </c>
      <c r="H36" s="80">
        <f>J36+S36</f>
        <v>11000</v>
      </c>
      <c r="I36" s="80"/>
      <c r="J36" s="53">
        <f>K36</f>
        <v>11000</v>
      </c>
      <c r="K36" s="53">
        <f>L36+M36</f>
        <v>11000</v>
      </c>
      <c r="L36" s="53">
        <v>0</v>
      </c>
      <c r="M36" s="53">
        <v>11000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</row>
    <row r="37" spans="2:23" s="27" customFormat="1" ht="14.25" customHeight="1">
      <c r="B37" s="71"/>
      <c r="C37" s="72"/>
      <c r="D37" s="76"/>
      <c r="E37" s="78"/>
      <c r="F37" s="78"/>
      <c r="G37" s="54" t="s">
        <v>43</v>
      </c>
      <c r="H37" s="80">
        <f>J37+S37</f>
        <v>0</v>
      </c>
      <c r="I37" s="80"/>
      <c r="J37" s="53">
        <f>K37+N37+O37+P37+Q37+R37</f>
        <v>0</v>
      </c>
      <c r="K37" s="53">
        <f>L37+M37</f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</row>
    <row r="38" spans="2:23" s="27" customFormat="1" ht="14.25" customHeight="1">
      <c r="B38" s="73"/>
      <c r="C38" s="74"/>
      <c r="D38" s="77"/>
      <c r="E38" s="78"/>
      <c r="F38" s="78"/>
      <c r="G38" s="54" t="s">
        <v>44</v>
      </c>
      <c r="H38" s="80">
        <f>H35-H36+H37</f>
        <v>122000</v>
      </c>
      <c r="I38" s="80"/>
      <c r="J38" s="53">
        <f aca="true" t="shared" si="6" ref="J38:O38">J35-J36+J37</f>
        <v>122000</v>
      </c>
      <c r="K38" s="53">
        <f t="shared" si="6"/>
        <v>122000</v>
      </c>
      <c r="L38" s="53">
        <f t="shared" si="6"/>
        <v>13000</v>
      </c>
      <c r="M38" s="53">
        <f t="shared" si="6"/>
        <v>109000</v>
      </c>
      <c r="N38" s="53">
        <f t="shared" si="6"/>
        <v>0</v>
      </c>
      <c r="O38" s="53">
        <f t="shared" si="6"/>
        <v>0</v>
      </c>
      <c r="P38" s="53">
        <v>0</v>
      </c>
      <c r="Q38" s="53">
        <v>0</v>
      </c>
      <c r="R38" s="53">
        <v>0</v>
      </c>
      <c r="S38" s="53">
        <f>S35-S36+S37</f>
        <v>0</v>
      </c>
      <c r="T38" s="53">
        <f>T35-T36+T37</f>
        <v>0</v>
      </c>
      <c r="U38" s="53">
        <v>0</v>
      </c>
      <c r="V38" s="53">
        <v>0</v>
      </c>
      <c r="W38" s="53">
        <v>0</v>
      </c>
    </row>
    <row r="39" spans="2:23" s="27" customFormat="1" ht="18.75" customHeight="1">
      <c r="B39" s="84" t="s">
        <v>45</v>
      </c>
      <c r="C39" s="84"/>
      <c r="D39" s="84"/>
      <c r="E39" s="84"/>
      <c r="F39" s="84"/>
      <c r="G39" s="54" t="s">
        <v>40</v>
      </c>
      <c r="H39" s="88">
        <f>J39+S39</f>
        <v>45652121.03</v>
      </c>
      <c r="I39" s="89"/>
      <c r="J39" s="55">
        <f>K39+N39+O39+P39+R39</f>
        <v>34831121.06</v>
      </c>
      <c r="K39" s="55">
        <f>L39+M39</f>
        <v>27941402.240000002</v>
      </c>
      <c r="L39" s="55">
        <v>16796161.18</v>
      </c>
      <c r="M39" s="55">
        <v>11145241.06</v>
      </c>
      <c r="N39" s="55">
        <v>1245071</v>
      </c>
      <c r="O39" s="55">
        <v>4148871</v>
      </c>
      <c r="P39" s="55">
        <v>262252.82</v>
      </c>
      <c r="Q39" s="55" t="s">
        <v>41</v>
      </c>
      <c r="R39" s="55">
        <v>1233524</v>
      </c>
      <c r="S39" s="55">
        <v>10820999.97</v>
      </c>
      <c r="T39" s="55">
        <v>9678794.97</v>
      </c>
      <c r="U39" s="55">
        <v>5176745.97</v>
      </c>
      <c r="V39" s="55">
        <v>0</v>
      </c>
      <c r="W39" s="55">
        <v>1342205</v>
      </c>
    </row>
    <row r="40" spans="2:23" s="27" customFormat="1" ht="16.5" customHeight="1">
      <c r="B40" s="84"/>
      <c r="C40" s="84"/>
      <c r="D40" s="84"/>
      <c r="E40" s="84"/>
      <c r="F40" s="84"/>
      <c r="G40" s="48" t="s">
        <v>42</v>
      </c>
      <c r="H40" s="90">
        <f>J40+S40</f>
        <v>14500</v>
      </c>
      <c r="I40" s="90"/>
      <c r="J40" s="50">
        <f>K40+N40+O40+P40+Q40+R40</f>
        <v>14500</v>
      </c>
      <c r="K40" s="50">
        <f>L40+M40</f>
        <v>14500</v>
      </c>
      <c r="L40" s="50">
        <v>0</v>
      </c>
      <c r="M40" s="50">
        <v>14500</v>
      </c>
      <c r="N40" s="50">
        <v>0</v>
      </c>
      <c r="O40" s="50">
        <f>O20</f>
        <v>0</v>
      </c>
      <c r="P40" s="50" t="s">
        <v>41</v>
      </c>
      <c r="Q40" s="50" t="s">
        <v>41</v>
      </c>
      <c r="R40" s="50" t="s">
        <v>41</v>
      </c>
      <c r="S40" s="50">
        <f>T40+V40+W40</f>
        <v>0</v>
      </c>
      <c r="T40" s="50">
        <v>0</v>
      </c>
      <c r="U40" s="50">
        <v>0</v>
      </c>
      <c r="V40" s="50" t="s">
        <v>41</v>
      </c>
      <c r="W40" s="47">
        <v>0</v>
      </c>
    </row>
    <row r="41" spans="2:23" s="27" customFormat="1" ht="15" customHeight="1">
      <c r="B41" s="84"/>
      <c r="C41" s="84"/>
      <c r="D41" s="84"/>
      <c r="E41" s="84"/>
      <c r="F41" s="84"/>
      <c r="G41" s="48" t="s">
        <v>43</v>
      </c>
      <c r="H41" s="90">
        <f>J41+S41</f>
        <v>31500</v>
      </c>
      <c r="I41" s="90"/>
      <c r="J41" s="50">
        <f>K41+O41</f>
        <v>31500</v>
      </c>
      <c r="K41" s="50">
        <f>L41+M41</f>
        <v>14500</v>
      </c>
      <c r="L41" s="50">
        <v>3500</v>
      </c>
      <c r="M41" s="50">
        <v>11000</v>
      </c>
      <c r="N41" s="50" t="str">
        <f>N21</f>
        <v>0,00</v>
      </c>
      <c r="O41" s="50">
        <f>O29+O21</f>
        <v>17000</v>
      </c>
      <c r="P41" s="50">
        <v>0</v>
      </c>
      <c r="Q41" s="50" t="s">
        <v>41</v>
      </c>
      <c r="R41" s="50">
        <v>0</v>
      </c>
      <c r="S41" s="50">
        <f>T41+V41+W41</f>
        <v>0</v>
      </c>
      <c r="T41" s="50">
        <v>0</v>
      </c>
      <c r="U41" s="50">
        <v>0</v>
      </c>
      <c r="V41" s="50" t="s">
        <v>41</v>
      </c>
      <c r="W41" s="47">
        <v>0</v>
      </c>
    </row>
    <row r="42" spans="2:23" s="28" customFormat="1" ht="19.5" customHeight="1">
      <c r="B42" s="84"/>
      <c r="C42" s="84"/>
      <c r="D42" s="84"/>
      <c r="E42" s="84"/>
      <c r="F42" s="84"/>
      <c r="G42" s="49" t="s">
        <v>44</v>
      </c>
      <c r="H42" s="90">
        <f>H39-H40+H41</f>
        <v>45669121.03</v>
      </c>
      <c r="I42" s="90"/>
      <c r="J42" s="50">
        <f>J39-J40+J41</f>
        <v>34848121.06</v>
      </c>
      <c r="K42" s="50">
        <f>K39-K40+K41</f>
        <v>27941402.240000002</v>
      </c>
      <c r="L42" s="50">
        <f aca="true" t="shared" si="7" ref="L42:W42">L39-L40+L41</f>
        <v>16799661.18</v>
      </c>
      <c r="M42" s="50">
        <f t="shared" si="7"/>
        <v>11141741.06</v>
      </c>
      <c r="N42" s="50">
        <f t="shared" si="7"/>
        <v>1245071</v>
      </c>
      <c r="O42" s="50">
        <f>O39-O40+O41</f>
        <v>4165871</v>
      </c>
      <c r="P42" s="50">
        <f t="shared" si="7"/>
        <v>262252.82</v>
      </c>
      <c r="Q42" s="50">
        <f t="shared" si="7"/>
        <v>0</v>
      </c>
      <c r="R42" s="50">
        <f t="shared" si="7"/>
        <v>1233524</v>
      </c>
      <c r="S42" s="50">
        <f>S39-S40+S41</f>
        <v>10820999.97</v>
      </c>
      <c r="T42" s="55">
        <f>T39-T40+T41</f>
        <v>9678794.97</v>
      </c>
      <c r="U42" s="50">
        <f t="shared" si="7"/>
        <v>5176745.97</v>
      </c>
      <c r="V42" s="50">
        <f t="shared" si="7"/>
        <v>0</v>
      </c>
      <c r="W42" s="50">
        <f t="shared" si="7"/>
        <v>1342205</v>
      </c>
    </row>
    <row r="43" spans="1:23" s="6" customFormat="1" ht="11.25" customHeight="1">
      <c r="A43" s="5"/>
      <c r="B43" s="7"/>
      <c r="C43" s="7"/>
      <c r="D43" s="7"/>
      <c r="E43" s="7"/>
      <c r="F43" s="7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6" customFormat="1" ht="90.75" customHeight="1">
      <c r="A44" s="5"/>
      <c r="B44" s="91" t="s">
        <v>82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20:22" ht="24" customHeight="1">
      <c r="T45" s="83" t="s">
        <v>4</v>
      </c>
      <c r="U45" s="83"/>
      <c r="V45" s="83"/>
    </row>
    <row r="46" spans="20:22" ht="11.25" customHeight="1">
      <c r="T46" s="8"/>
      <c r="U46" s="8"/>
      <c r="V46" s="9"/>
    </row>
    <row r="47" spans="17:22" ht="19.5" customHeight="1">
      <c r="Q47" s="26"/>
      <c r="T47" s="83" t="s">
        <v>5</v>
      </c>
      <c r="U47" s="83"/>
      <c r="V47" s="83"/>
    </row>
  </sheetData>
  <sheetProtection/>
  <mergeCells count="87">
    <mergeCell ref="B15:C18"/>
    <mergeCell ref="D15:D18"/>
    <mergeCell ref="E15:F18"/>
    <mergeCell ref="H15:I15"/>
    <mergeCell ref="H16:I16"/>
    <mergeCell ref="H17:I17"/>
    <mergeCell ref="H18:I18"/>
    <mergeCell ref="B11:C14"/>
    <mergeCell ref="D11:D14"/>
    <mergeCell ref="E11:F14"/>
    <mergeCell ref="H11:I11"/>
    <mergeCell ref="H12:I12"/>
    <mergeCell ref="H13:I13"/>
    <mergeCell ref="H14:I14"/>
    <mergeCell ref="A1:W1"/>
    <mergeCell ref="B2:W2"/>
    <mergeCell ref="A3:B3"/>
    <mergeCell ref="C3:W3"/>
    <mergeCell ref="B4:C9"/>
    <mergeCell ref="D4:D9"/>
    <mergeCell ref="E4:G9"/>
    <mergeCell ref="H4:I9"/>
    <mergeCell ref="J4:W4"/>
    <mergeCell ref="J5:J9"/>
    <mergeCell ref="K5:R6"/>
    <mergeCell ref="S5:S9"/>
    <mergeCell ref="T5:W5"/>
    <mergeCell ref="T6:T9"/>
    <mergeCell ref="U6:U7"/>
    <mergeCell ref="V6:V9"/>
    <mergeCell ref="W6:W9"/>
    <mergeCell ref="K7:K9"/>
    <mergeCell ref="L7:M8"/>
    <mergeCell ref="N7:N9"/>
    <mergeCell ref="O7:O9"/>
    <mergeCell ref="P7:P9"/>
    <mergeCell ref="Q7:Q9"/>
    <mergeCell ref="R7:R9"/>
    <mergeCell ref="U8:U9"/>
    <mergeCell ref="B10:C10"/>
    <mergeCell ref="E10:G10"/>
    <mergeCell ref="H10:I10"/>
    <mergeCell ref="B19:C22"/>
    <mergeCell ref="D19:D22"/>
    <mergeCell ref="E19:F22"/>
    <mergeCell ref="H19:I19"/>
    <mergeCell ref="X19:X21"/>
    <mergeCell ref="H20:I20"/>
    <mergeCell ref="H21:I21"/>
    <mergeCell ref="H22:I22"/>
    <mergeCell ref="H41:I41"/>
    <mergeCell ref="H42:I42"/>
    <mergeCell ref="B44:W44"/>
    <mergeCell ref="B23:C26"/>
    <mergeCell ref="H23:I23"/>
    <mergeCell ref="H24:I24"/>
    <mergeCell ref="H25:I25"/>
    <mergeCell ref="H26:I26"/>
    <mergeCell ref="E23:F26"/>
    <mergeCell ref="D23:D26"/>
    <mergeCell ref="T45:V45"/>
    <mergeCell ref="T47:V47"/>
    <mergeCell ref="B27:C30"/>
    <mergeCell ref="D27:D30"/>
    <mergeCell ref="E27:F30"/>
    <mergeCell ref="H27:I27"/>
    <mergeCell ref="H34:I34"/>
    <mergeCell ref="B39:F42"/>
    <mergeCell ref="H39:I39"/>
    <mergeCell ref="H40:I40"/>
    <mergeCell ref="X27:X29"/>
    <mergeCell ref="H28:I28"/>
    <mergeCell ref="H29:I29"/>
    <mergeCell ref="H30:I30"/>
    <mergeCell ref="B31:C34"/>
    <mergeCell ref="D31:D34"/>
    <mergeCell ref="E31:F34"/>
    <mergeCell ref="H31:I31"/>
    <mergeCell ref="H32:I32"/>
    <mergeCell ref="H33:I33"/>
    <mergeCell ref="B35:C38"/>
    <mergeCell ref="D35:D38"/>
    <mergeCell ref="E35:F38"/>
    <mergeCell ref="H35:I35"/>
    <mergeCell ref="H36:I36"/>
    <mergeCell ref="H37:I37"/>
    <mergeCell ref="H38:I38"/>
  </mergeCells>
  <printOptions/>
  <pageMargins left="0.15748031496062992" right="0.15748031496062992" top="0.71" bottom="0.42" header="0.56" footer="0.15748031496062992"/>
  <pageSetup horizontalDpi="600" verticalDpi="600" orientation="landscape" paperSize="9" scale="7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2012-09-14T09:52:27Z</cp:lastPrinted>
  <dcterms:created xsi:type="dcterms:W3CDTF">2009-10-15T10:17:39Z</dcterms:created>
  <dcterms:modified xsi:type="dcterms:W3CDTF">2012-09-14T11:38:21Z</dcterms:modified>
  <cp:category/>
  <cp:version/>
  <cp:contentType/>
  <cp:contentStatus/>
</cp:coreProperties>
</file>