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2"/>
  </bookViews>
  <sheets>
    <sheet name="zal nr 1" sheetId="1" r:id="rId1"/>
    <sheet name="zal nr 2" sheetId="2" r:id="rId2"/>
    <sheet name="zal nr 3" sheetId="3" r:id="rId3"/>
  </sheets>
  <definedNames>
    <definedName name="_xlnm.Print_Area" localSheetId="0">'zal nr 1'!$A$1:$H$31</definedName>
    <definedName name="_xlnm.Print_Area" localSheetId="1">'zal nr 2'!$A$1:$H$32</definedName>
    <definedName name="_xlnm.Print_Area" localSheetId="2">'zal nr 3'!$A$1:$H$20</definedName>
  </definedNames>
  <calcPr fullCalcOnLoad="1"/>
</workbook>
</file>

<file path=xl/sharedStrings.xml><?xml version="1.0" encoding="utf-8"?>
<sst xmlns="http://schemas.openxmlformats.org/spreadsheetml/2006/main" count="106" uniqueCount="66">
  <si>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</si>
  <si>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</si>
  <si>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</si>
  <si>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</si>
  <si>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</si>
  <si>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</si>
  <si>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</si>
  <si>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</si>
  <si>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</si>
  <si>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</si>
  <si>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</si>
  <si>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 xml:space="preserve"> Po zmianie</t>
  </si>
  <si>
    <t>Wydatki ogółem</t>
  </si>
  <si>
    <t>Zmniejszenie</t>
  </si>
  <si>
    <t>Uzasadnienie</t>
  </si>
  <si>
    <t>Dochody</t>
  </si>
  <si>
    <t>Rozdz</t>
  </si>
  <si>
    <t>Nazwa</t>
  </si>
  <si>
    <t>Dochody ogółem</t>
  </si>
  <si>
    <t>Zmiany w planie finansowym Urzędu Gminy Jaktorów na rok 2011</t>
  </si>
  <si>
    <t>Zakup usług pozostałych</t>
  </si>
  <si>
    <t>Oświata i wychowanie</t>
  </si>
  <si>
    <t>Planowane wydatki na 2011 r</t>
  </si>
  <si>
    <t>Gimnazja</t>
  </si>
  <si>
    <t>010</t>
  </si>
  <si>
    <t>Rolnictwo i łowiectwo</t>
  </si>
  <si>
    <t xml:space="preserve">Wydatki    </t>
  </si>
  <si>
    <t>Wydatki</t>
  </si>
  <si>
    <t>01010</t>
  </si>
  <si>
    <t>6290</t>
  </si>
  <si>
    <t>Infrastruktura wodociągowa i sanitacyjna wsi</t>
  </si>
  <si>
    <t>Środki na dofinansowanie własnych inwestycji gmin (związków gmin), powiatów (związków powiatów), samorządów województw, pozyskane z innych źródeł</t>
  </si>
  <si>
    <t>Transport i łączność</t>
  </si>
  <si>
    <t>Drogi publiczne gminne</t>
  </si>
  <si>
    <t>0970</t>
  </si>
  <si>
    <t>Wpływy z różnych dochodów</t>
  </si>
  <si>
    <t>Wydatki inwestycyjne jednostek budżetowych</t>
  </si>
  <si>
    <t>Zmiany w planie finansowym Zespołu Szkół Publicznych w Międzyborowie na rok 2011</t>
  </si>
  <si>
    <t>z dnia  7 września 2011r</t>
  </si>
  <si>
    <t>na podstawie  Uchwały Nr XVI/ 74 /2011 Rady Gminy Jaktorów z dnia 7 września 2011r.</t>
  </si>
  <si>
    <t>na podstawie Uchwały  Nr XVI/ 74 /2011 Rady Gminy Jaktorów z dnia 7 września 2011r.</t>
  </si>
  <si>
    <r>
      <t xml:space="preserve">      W </t>
    </r>
    <r>
      <rPr>
        <u val="single"/>
        <sz val="10"/>
        <rFont val="Arial"/>
        <family val="2"/>
      </rPr>
      <t>dziale 801 - Oświata i wychowanie</t>
    </r>
    <r>
      <rPr>
        <sz val="10"/>
        <rFont val="Arial"/>
        <family val="2"/>
      </rPr>
      <t xml:space="preserve"> - zmniejsza się wydatki bieżące  (statutowe)  Zespołu Szkół Publicznych w Międzyborowie o kwotę 16.766 zł  i  jednocześnie zwiększa się wydatki  majątkowe tego Zespołu  o 16.766 zł z przeznaczeniem  na rozbudowę monitoringu wizyjnego</t>
    </r>
  </si>
  <si>
    <t>W planie dochodów  Gminy wprowadza się następujące zmiany:
1)  dział  010 - Rolnictwo i łowiectwo - przenosi się  do działu 758 - Różne rozliczenia kwotę 195.200 zł z uwagi na błędnie zastosowaną klasyfikację budżetową w związku  z wpłatą środków finansowych z niewykorzystanych w terminie wydatków, które nie wygasają z upływem roku budżetowego. Jednocześnie zwiększa sie dochody majątkowe o kwotę 50.000 zł z tytułu  wpłat środków mieszkańców  za wykonane przyłącza kanalizacyjne (rozliczenie inwestycji).
2) Dział 754 - Bezpieczeństwo publiczne  i ochrona przeciwpożarowa  - zwiększa się dochody majątkowe o 18.000 zł w związku z  przyznaniem pomocy finansowej w formie dotacji celowej na dofinansowanie przez  Zarząd Województwa Mazowieckiego zakupu sprzętu specjalistycznego dla tut. jednostek ochotniczej straży pożarnej.  
3) dział 801 - Oświata i wychowanie  - zwiększa się dochody  bieżące  Gminy o kwotę 19.000 zł  w związku z uzyskaniem ponadplanowych dochodów  z tytułu zwrotu  za pobyt   w Przedszkolu Niepublicznym w Jaktorowie dzieci z innych gmin.</t>
  </si>
  <si>
    <t>6680</t>
  </si>
  <si>
    <t>Wpłata środków finansowych z niewykorzystanych w terminie wydatków, które nie wygasają z upływem roku budżetowego</t>
  </si>
  <si>
    <t>754</t>
  </si>
  <si>
    <t>75412</t>
  </si>
  <si>
    <t>6300</t>
  </si>
  <si>
    <t>758</t>
  </si>
  <si>
    <t>75814</t>
  </si>
  <si>
    <t>801</t>
  </si>
  <si>
    <t>80104</t>
  </si>
  <si>
    <t>Bezpieczeństwo publiczne i ochrona przeciwpożarowa</t>
  </si>
  <si>
    <t>Ochotnicze straże pożarne</t>
  </si>
  <si>
    <t>Dotacja celowa otrzymana z tytułu pomocy finansowej udzielanej między jednostkami samorządu terytorialnego na dofinansowanie własnych zadań inwestycyjnych i zakupów inwestycyjnych</t>
  </si>
  <si>
    <t>Różne rozliczenia</t>
  </si>
  <si>
    <t>Różne rozliczenia finansowe</t>
  </si>
  <si>
    <t>Przedszkola</t>
  </si>
  <si>
    <t>Gospodarka mieszkaniowa</t>
  </si>
  <si>
    <t>Gospodarka gruntami i nieruchomościami</t>
  </si>
  <si>
    <t>Wydatki na zakupy inwestycyjne jednostek budżetowych</t>
  </si>
  <si>
    <t xml:space="preserve">Przedszkola </t>
  </si>
  <si>
    <t>1) dział  010 - Rolnictwo i łowiectwo - zwiększa się  wydatki majątkowe  o 15.000 zł  zł na wykonanie dokumentacji projektowo-kosztorysowej na  budowę sieci wodociągowej łączącej sieć wodociągową miasta Żyrardów z siecią wodociągową Gminy Jaktorów. 
2) dział 600 - Transport i łączność - zwiększa się wydatki majątkowe o 35.000 zł na wykonanie dokumentacji projektowo-kosztorysowej na przebudowę mostu położonego nad rzeką Pisią w mjsc. Budy Grzybek w ciągu drogi ul. Stryjeńskiej.
3) dział 700 - Gospodarka mieszkaniowa  -  zwiększa się wydatki bieżące o 14.000 zł z przeznaczeniem na opracowanie map do celów prawnych (dot. nieruchomości gminnych).
4) dział 754 - Bezpieczeństwo publiczne i ochrona przeciwpożarowa  - zwiększa się o 18.000 zł wydatki  majątkowe, w związku z przyznaniem  przez Zarząd Województwa Mazowieckiego dotacji  na zakup sprzętu specjalistycznego, tj zestawu hydraulicznego  narzędzi ratowniczych i agregatu do wytwarzania piany oraz aparatu powietrznego.
5) dział 801 - Oświata i wychowanie -  zwiększa się o 5.000 zł wydatki na opracowanie wniosku aplikacyjnego dla realizacji PO pn. "Zmniejszenie nierówności w stopniu upowszechniania edukacji przedszkolnej".</t>
  </si>
  <si>
    <t xml:space="preserve">Zał  Nr 1 do Zarządzenia  Nr 57/2011  Wójta Gminy Jaktorów </t>
  </si>
  <si>
    <t xml:space="preserve">Zał  Nr 2 do Zarządzenia  Nr 57/2011  Wójta Gminy Jaktorów </t>
  </si>
  <si>
    <t xml:space="preserve">Zał  Nr 3 do Zarządzenia  Nr 57/2011  Wójta Gminy Jaktorów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</si>
</sst>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</numFmts>
  <fonts count="44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i/>
      <sz val="9"/>
      <name val="Arial CE"/>
      <family val="0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u val="single"/>
      <sz val="10"/>
      <name val="Arial"/>
      <family val="2"/>
    </font>
    <font>
      <b/>
      <sz val="11"/>
      <name val="Arial CE"/>
      <family val="0"/>
    </font>
    <font>
      <sz val="11"/>
      <color indexed="8"/>
      <name val="Arial"/>
      <family val="0"/>
    </font>
    <font>
      <b/>
      <i/>
      <sz val="11"/>
      <color indexed="8"/>
      <name val="Arial"/>
      <family val="2"/>
    </font>
    <font>
      <b/>
      <i/>
      <sz val="11"/>
      <color indexed="8"/>
      <name val="Arial CE"/>
      <family val="0"/>
    </font>
    <font>
      <sz val="11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9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4" fontId="8" fillId="0" borderId="10" xfId="52" applyNumberFormat="1" applyFont="1" applyFill="1" applyBorder="1" applyAlignment="1">
      <alignment vertical="center"/>
      <protection/>
    </xf>
    <xf numFmtId="4" fontId="8" fillId="0" borderId="10" xfId="0" applyNumberFormat="1" applyFont="1" applyFill="1" applyBorder="1" applyAlignment="1">
      <alignment vertical="center"/>
    </xf>
    <xf numFmtId="4" fontId="0" fillId="0" borderId="10" xfId="52" applyNumberFormat="1" applyFont="1" applyFill="1" applyBorder="1" applyAlignment="1">
      <alignment vertical="center"/>
      <protection/>
    </xf>
    <xf numFmtId="4" fontId="0" fillId="0" borderId="10" xfId="52" applyNumberFormat="1" applyFill="1" applyBorder="1" applyAlignment="1">
      <alignment vertical="center"/>
      <protection/>
    </xf>
    <xf numFmtId="4" fontId="0" fillId="0" borderId="10" xfId="0" applyNumberForma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4" fontId="0" fillId="0" borderId="1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36" fillId="0" borderId="0" xfId="0" applyFont="1" applyAlignment="1">
      <alignment/>
    </xf>
    <xf numFmtId="0" fontId="35" fillId="0" borderId="10" xfId="0" applyFont="1" applyFill="1" applyBorder="1" applyAlignment="1">
      <alignment horizontal="right" vertical="center"/>
    </xf>
    <xf numFmtId="0" fontId="35" fillId="0" borderId="10" xfId="0" applyFont="1" applyFill="1" applyBorder="1" applyAlignment="1">
      <alignment horizontal="center" vertical="center"/>
    </xf>
    <xf numFmtId="4" fontId="35" fillId="0" borderId="10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0" fillId="0" borderId="13" xfId="0" applyFont="1" applyBorder="1" applyAlignment="1">
      <alignment horizontal="left"/>
    </xf>
    <xf numFmtId="0" fontId="1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" fontId="36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4" fontId="8" fillId="0" borderId="10" xfId="52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4" fontId="8" fillId="0" borderId="11" xfId="52" applyNumberFormat="1" applyFont="1" applyFill="1" applyBorder="1" applyAlignment="1">
      <alignment vertical="center"/>
      <protection/>
    </xf>
    <xf numFmtId="4" fontId="8" fillId="0" borderId="11" xfId="0" applyNumberFormat="1" applyFont="1" applyFill="1" applyBorder="1" applyAlignment="1">
      <alignment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1" fillId="0" borderId="10" xfId="52" applyNumberFormat="1" applyFont="1" applyFill="1" applyBorder="1" applyAlignment="1">
      <alignment horizontal="center" vertical="center" wrapText="1"/>
      <protection/>
    </xf>
    <xf numFmtId="49" fontId="17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9" fontId="43" fillId="0" borderId="15" xfId="0" applyFont="1" applyFill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" fontId="8" fillId="0" borderId="10" xfId="52" applyNumberFormat="1" applyFont="1" applyFill="1" applyBorder="1" applyAlignment="1">
      <alignment vertical="center" wrapText="1"/>
      <protection/>
    </xf>
    <xf numFmtId="4" fontId="8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" fontId="0" fillId="0" borderId="10" xfId="52" applyNumberFormat="1" applyFill="1" applyBorder="1" applyAlignment="1">
      <alignment vertical="center" wrapText="1"/>
      <protection/>
    </xf>
    <xf numFmtId="4" fontId="0" fillId="0" borderId="10" xfId="0" applyNumberForma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 vertical="center"/>
    </xf>
    <xf numFmtId="49" fontId="40" fillId="0" borderId="17" xfId="0" applyFont="1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vertical="center"/>
    </xf>
    <xf numFmtId="49" fontId="4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43" fillId="0" borderId="10" xfId="0" applyFont="1" applyFill="1" applyBorder="1" applyAlignment="1">
      <alignment horizontal="left" vertical="center" wrapText="1"/>
    </xf>
    <xf numFmtId="49" fontId="41" fillId="0" borderId="10" xfId="0" applyFont="1" applyFill="1" applyBorder="1" applyAlignment="1">
      <alignment horizontal="left" vertical="center" wrapText="1"/>
    </xf>
    <xf numFmtId="49" fontId="40" fillId="0" borderId="1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vertical="center"/>
    </xf>
    <xf numFmtId="0" fontId="35" fillId="0" borderId="0" xfId="52" applyFont="1" applyFill="1" applyBorder="1" applyAlignment="1">
      <alignment horizontal="center" vertical="center"/>
      <protection/>
    </xf>
    <xf numFmtId="4" fontId="8" fillId="0" borderId="0" xfId="52" applyNumberFormat="1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Fill="1" applyAlignment="1">
      <alignment horizontal="center"/>
      <protection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5" fillId="0" borderId="10" xfId="5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left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 vertical="top" wrapText="1"/>
    </xf>
    <xf numFmtId="0" fontId="35" fillId="0" borderId="18" xfId="52" applyFont="1" applyFill="1" applyBorder="1" applyAlignment="1">
      <alignment horizontal="center" vertical="center" wrapText="1"/>
      <protection/>
    </xf>
    <xf numFmtId="0" fontId="35" fillId="0" borderId="19" xfId="52" applyFont="1" applyFill="1" applyBorder="1" applyAlignment="1">
      <alignment horizontal="center" vertical="center" wrapText="1"/>
      <protection/>
    </xf>
    <xf numFmtId="0" fontId="35" fillId="0" borderId="20" xfId="52" applyFont="1" applyFill="1" applyBorder="1" applyAlignment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0">
      <selection activeCell="L15" sqref="L15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6.28125" style="0" customWidth="1"/>
    <col min="4" max="4" width="56.8515625" style="0" customWidth="1"/>
    <col min="5" max="5" width="14.7109375" style="0" customWidth="1"/>
    <col min="6" max="6" width="16.00390625" style="0" customWidth="1"/>
    <col min="7" max="7" width="14.28125" style="0" customWidth="1"/>
    <col min="8" max="8" width="15.57421875" style="0" customWidth="1"/>
  </cols>
  <sheetData>
    <row r="1" spans="1:8" ht="15" customHeight="1">
      <c r="A1" s="41"/>
      <c r="B1" s="41"/>
      <c r="C1" s="41"/>
      <c r="D1" s="103" t="s">
        <v>63</v>
      </c>
      <c r="E1" s="103"/>
      <c r="F1" s="103"/>
      <c r="G1" s="103"/>
      <c r="H1" s="103"/>
    </row>
    <row r="2" spans="1:8" ht="15" customHeight="1">
      <c r="A2" s="42"/>
      <c r="B2" s="42"/>
      <c r="C2" s="42"/>
      <c r="D2" s="11"/>
      <c r="E2" s="104" t="s">
        <v>38</v>
      </c>
      <c r="F2" s="104"/>
      <c r="G2" s="104"/>
      <c r="H2" s="104"/>
    </row>
    <row r="3" spans="1:8" ht="8.25" customHeight="1">
      <c r="A3" s="42"/>
      <c r="B3" s="42"/>
      <c r="C3" s="42"/>
      <c r="D3" s="12"/>
      <c r="E3" s="12"/>
      <c r="F3" s="12"/>
      <c r="G3" s="12"/>
      <c r="H3" s="12"/>
    </row>
    <row r="4" spans="1:8" s="13" customFormat="1" ht="14.25" customHeight="1">
      <c r="A4" s="43"/>
      <c r="B4" s="43"/>
      <c r="C4" s="105" t="s">
        <v>19</v>
      </c>
      <c r="D4" s="105"/>
      <c r="E4" s="105"/>
      <c r="F4" s="105"/>
      <c r="G4" s="105"/>
      <c r="H4" s="15"/>
    </row>
    <row r="5" spans="1:8" s="13" customFormat="1" ht="6" customHeight="1">
      <c r="A5" s="44"/>
      <c r="B5" s="44"/>
      <c r="C5" s="14"/>
      <c r="D5" s="14"/>
      <c r="E5" s="14"/>
      <c r="F5" s="14"/>
      <c r="G5" s="14"/>
      <c r="H5" s="15"/>
    </row>
    <row r="6" spans="1:8" s="13" customFormat="1" ht="24" customHeight="1">
      <c r="A6" s="107" t="s">
        <v>39</v>
      </c>
      <c r="B6" s="107"/>
      <c r="C6" s="107"/>
      <c r="D6" s="107"/>
      <c r="E6" s="107"/>
      <c r="F6" s="107"/>
      <c r="G6" s="107"/>
      <c r="H6" s="107"/>
    </row>
    <row r="7" spans="1:8" s="13" customFormat="1" ht="15" customHeight="1">
      <c r="A7" s="16" t="s">
        <v>15</v>
      </c>
      <c r="B7" s="16"/>
      <c r="C7" s="37"/>
      <c r="D7" s="37"/>
      <c r="E7" s="37"/>
      <c r="F7" s="37"/>
      <c r="G7" s="37"/>
      <c r="H7" s="37"/>
    </row>
    <row r="8" spans="1:8" s="3" customFormat="1" ht="13.5" customHeight="1">
      <c r="A8" s="100" t="s">
        <v>0</v>
      </c>
      <c r="B8" s="100" t="s">
        <v>16</v>
      </c>
      <c r="C8" s="100" t="s">
        <v>9</v>
      </c>
      <c r="D8" s="100" t="s">
        <v>17</v>
      </c>
      <c r="E8" s="100" t="s">
        <v>1</v>
      </c>
      <c r="F8" s="100"/>
      <c r="G8" s="100"/>
      <c r="H8" s="100"/>
    </row>
    <row r="9" spans="1:8" s="3" customFormat="1" ht="8.25" customHeight="1">
      <c r="A9" s="100"/>
      <c r="B9" s="100"/>
      <c r="C9" s="100"/>
      <c r="D9" s="100"/>
      <c r="E9" s="100"/>
      <c r="F9" s="100"/>
      <c r="G9" s="100"/>
      <c r="H9" s="100"/>
    </row>
    <row r="10" spans="1:8" s="3" customFormat="1" ht="16.5" customHeight="1">
      <c r="A10" s="2"/>
      <c r="B10" s="17"/>
      <c r="C10" s="17"/>
      <c r="D10" s="17"/>
      <c r="E10" s="18" t="s">
        <v>2</v>
      </c>
      <c r="F10" s="18" t="s">
        <v>13</v>
      </c>
      <c r="G10" s="19" t="s">
        <v>10</v>
      </c>
      <c r="H10" s="18" t="s">
        <v>3</v>
      </c>
    </row>
    <row r="11" spans="1:8" s="5" customFormat="1" ht="16.5" customHeight="1">
      <c r="A11" s="4">
        <v>1</v>
      </c>
      <c r="B11" s="4"/>
      <c r="C11" s="4"/>
      <c r="D11" s="4">
        <v>2</v>
      </c>
      <c r="E11" s="108">
        <v>3</v>
      </c>
      <c r="F11" s="108"/>
      <c r="G11" s="108"/>
      <c r="H11" s="108"/>
    </row>
    <row r="12" spans="1:8" s="5" customFormat="1" ht="16.5" customHeight="1">
      <c r="A12" s="55" t="s">
        <v>24</v>
      </c>
      <c r="B12" s="4"/>
      <c r="C12" s="4"/>
      <c r="D12" s="38" t="s">
        <v>25</v>
      </c>
      <c r="E12" s="24">
        <v>330776.23</v>
      </c>
      <c r="F12" s="24">
        <f>F13</f>
        <v>195200</v>
      </c>
      <c r="G12" s="24">
        <f>G13</f>
        <v>50000</v>
      </c>
      <c r="H12" s="24">
        <f aca="true" t="shared" si="0" ref="H12:H18">E12-F12+G12</f>
        <v>185576.22999999998</v>
      </c>
    </row>
    <row r="13" spans="1:8" s="5" customFormat="1" ht="16.5" customHeight="1">
      <c r="A13" s="21"/>
      <c r="B13" s="86" t="s">
        <v>28</v>
      </c>
      <c r="C13" s="87"/>
      <c r="D13" s="39" t="s">
        <v>30</v>
      </c>
      <c r="E13" s="88">
        <v>280200</v>
      </c>
      <c r="F13" s="88">
        <f>F14+F15</f>
        <v>195200</v>
      </c>
      <c r="G13" s="88">
        <f>G14</f>
        <v>50000</v>
      </c>
      <c r="H13" s="48">
        <f t="shared" si="0"/>
        <v>135000</v>
      </c>
    </row>
    <row r="14" spans="1:8" s="28" customFormat="1" ht="47.25" customHeight="1">
      <c r="A14" s="21"/>
      <c r="B14" s="21"/>
      <c r="C14" s="86" t="s">
        <v>29</v>
      </c>
      <c r="D14" s="29" t="s">
        <v>31</v>
      </c>
      <c r="E14" s="88">
        <v>85000</v>
      </c>
      <c r="F14" s="88"/>
      <c r="G14" s="88">
        <v>50000</v>
      </c>
      <c r="H14" s="48">
        <f t="shared" si="0"/>
        <v>135000</v>
      </c>
    </row>
    <row r="15" spans="1:8" s="28" customFormat="1" ht="42" customHeight="1">
      <c r="A15" s="21"/>
      <c r="B15" s="21"/>
      <c r="C15" s="86" t="s">
        <v>43</v>
      </c>
      <c r="D15" s="29" t="s">
        <v>44</v>
      </c>
      <c r="E15" s="88">
        <v>195200</v>
      </c>
      <c r="F15" s="88">
        <v>195200</v>
      </c>
      <c r="G15" s="88"/>
      <c r="H15" s="48"/>
    </row>
    <row r="16" spans="1:8" s="5" customFormat="1" ht="16.5" customHeight="1">
      <c r="A16" s="57" t="s">
        <v>45</v>
      </c>
      <c r="B16" s="4"/>
      <c r="C16" s="4"/>
      <c r="D16" s="89" t="s">
        <v>52</v>
      </c>
      <c r="E16" s="24">
        <v>300</v>
      </c>
      <c r="F16" s="24"/>
      <c r="G16" s="24">
        <f>G17</f>
        <v>18000</v>
      </c>
      <c r="H16" s="24">
        <f t="shared" si="0"/>
        <v>18300</v>
      </c>
    </row>
    <row r="17" spans="1:8" ht="17.25" customHeight="1">
      <c r="A17" s="54"/>
      <c r="B17" s="86" t="s">
        <v>46</v>
      </c>
      <c r="C17" s="90"/>
      <c r="D17" s="91" t="s">
        <v>53</v>
      </c>
      <c r="E17" s="88">
        <v>0</v>
      </c>
      <c r="F17" s="88"/>
      <c r="G17" s="88">
        <f>G18</f>
        <v>18000</v>
      </c>
      <c r="H17" s="48">
        <f t="shared" si="0"/>
        <v>18000</v>
      </c>
    </row>
    <row r="18" spans="1:8" ht="57" customHeight="1">
      <c r="A18" s="54"/>
      <c r="B18" s="54"/>
      <c r="C18" s="86" t="s">
        <v>47</v>
      </c>
      <c r="D18" s="91" t="s">
        <v>54</v>
      </c>
      <c r="E18" s="88">
        <v>0</v>
      </c>
      <c r="F18" s="88"/>
      <c r="G18" s="88">
        <v>18000</v>
      </c>
      <c r="H18" s="48">
        <f t="shared" si="0"/>
        <v>18000</v>
      </c>
    </row>
    <row r="19" spans="1:8" ht="20.25" customHeight="1">
      <c r="A19" s="57" t="s">
        <v>48</v>
      </c>
      <c r="B19" s="4"/>
      <c r="C19" s="4"/>
      <c r="D19" s="89" t="s">
        <v>55</v>
      </c>
      <c r="E19" s="24">
        <v>8797358</v>
      </c>
      <c r="F19" s="24"/>
      <c r="G19" s="24">
        <f>G20</f>
        <v>195200</v>
      </c>
      <c r="H19" s="24">
        <f aca="true" t="shared" si="1" ref="H19:H24">E19-F19+G19</f>
        <v>8992558</v>
      </c>
    </row>
    <row r="20" spans="1:8" ht="16.5" customHeight="1">
      <c r="A20" s="54"/>
      <c r="B20" s="86" t="s">
        <v>49</v>
      </c>
      <c r="C20" s="86"/>
      <c r="D20" s="91" t="s">
        <v>56</v>
      </c>
      <c r="E20" s="88">
        <v>106605</v>
      </c>
      <c r="F20" s="88"/>
      <c r="G20" s="88">
        <f>G21</f>
        <v>195200</v>
      </c>
      <c r="H20" s="30">
        <f t="shared" si="1"/>
        <v>301805</v>
      </c>
    </row>
    <row r="21" spans="1:8" ht="45" customHeight="1">
      <c r="A21" s="54"/>
      <c r="B21" s="54"/>
      <c r="C21" s="86" t="s">
        <v>43</v>
      </c>
      <c r="D21" s="91" t="s">
        <v>44</v>
      </c>
      <c r="E21" s="88">
        <v>0</v>
      </c>
      <c r="F21" s="88"/>
      <c r="G21" s="88">
        <v>195200</v>
      </c>
      <c r="H21" s="30">
        <f t="shared" si="1"/>
        <v>195200</v>
      </c>
    </row>
    <row r="22" spans="1:8" ht="19.5" customHeight="1">
      <c r="A22" s="57" t="s">
        <v>50</v>
      </c>
      <c r="B22" s="54"/>
      <c r="C22" s="86"/>
      <c r="D22" s="92" t="s">
        <v>21</v>
      </c>
      <c r="E22" s="24">
        <v>4973001.92</v>
      </c>
      <c r="F22" s="24"/>
      <c r="G22" s="24">
        <f>G23</f>
        <v>19000</v>
      </c>
      <c r="H22" s="24">
        <f t="shared" si="1"/>
        <v>4992001.92</v>
      </c>
    </row>
    <row r="23" spans="1:8" ht="17.25" customHeight="1">
      <c r="A23" s="54"/>
      <c r="B23" s="86" t="s">
        <v>51</v>
      </c>
      <c r="C23" s="86"/>
      <c r="D23" s="93" t="s">
        <v>57</v>
      </c>
      <c r="E23" s="88">
        <v>56000</v>
      </c>
      <c r="F23" s="88"/>
      <c r="G23" s="88">
        <f>G24</f>
        <v>19000</v>
      </c>
      <c r="H23" s="30">
        <f t="shared" si="1"/>
        <v>75000</v>
      </c>
    </row>
    <row r="24" spans="1:8" ht="18" customHeight="1">
      <c r="A24" s="80"/>
      <c r="B24" s="81"/>
      <c r="C24" s="82" t="s">
        <v>34</v>
      </c>
      <c r="D24" s="83" t="s">
        <v>35</v>
      </c>
      <c r="E24" s="84">
        <v>56000</v>
      </c>
      <c r="F24" s="84"/>
      <c r="G24" s="84">
        <v>19000</v>
      </c>
      <c r="H24" s="85">
        <f t="shared" si="1"/>
        <v>75000</v>
      </c>
    </row>
    <row r="25" spans="1:8" s="32" customFormat="1" ht="18.75" customHeight="1">
      <c r="A25" s="33"/>
      <c r="B25" s="33"/>
      <c r="C25" s="33"/>
      <c r="D25" s="34" t="s">
        <v>18</v>
      </c>
      <c r="E25" s="35">
        <v>37398039.66</v>
      </c>
      <c r="F25" s="35">
        <f>F22+F19+F16+F12</f>
        <v>195200</v>
      </c>
      <c r="G25" s="24">
        <f>G22+G19+G16+G12</f>
        <v>282200</v>
      </c>
      <c r="H25" s="24">
        <f>E25-F25+G25</f>
        <v>37485039.66</v>
      </c>
    </row>
    <row r="26" spans="1:8" s="32" customFormat="1" ht="13.5" customHeight="1">
      <c r="A26" s="94"/>
      <c r="B26" s="94"/>
      <c r="C26" s="94"/>
      <c r="D26" s="95"/>
      <c r="E26" s="96"/>
      <c r="F26" s="96"/>
      <c r="G26" s="97"/>
      <c r="H26" s="97"/>
    </row>
    <row r="27" spans="1:8" ht="13.5" customHeight="1">
      <c r="A27" s="109" t="s">
        <v>4</v>
      </c>
      <c r="B27" s="109"/>
      <c r="C27" s="109"/>
      <c r="D27" s="56"/>
      <c r="E27" s="56"/>
      <c r="F27" s="56"/>
      <c r="G27" s="56"/>
      <c r="H27" s="56"/>
    </row>
    <row r="28" spans="1:8" ht="106.5" customHeight="1">
      <c r="A28" s="101" t="s">
        <v>42</v>
      </c>
      <c r="B28" s="101"/>
      <c r="C28" s="101"/>
      <c r="D28" s="101"/>
      <c r="E28" s="101"/>
      <c r="F28" s="101"/>
      <c r="G28" s="101"/>
      <c r="H28" s="101"/>
    </row>
    <row r="29" spans="1:8" ht="72" customHeight="1" hidden="1">
      <c r="A29" s="45"/>
      <c r="B29" s="45"/>
      <c r="C29" s="45"/>
      <c r="D29" s="45"/>
      <c r="E29" s="45"/>
      <c r="F29" s="45"/>
      <c r="G29" s="45"/>
      <c r="H29" s="45"/>
    </row>
    <row r="30" spans="1:8" ht="15" customHeight="1">
      <c r="A30" s="45"/>
      <c r="B30" s="45"/>
      <c r="C30" s="45"/>
      <c r="D30" s="45"/>
      <c r="E30" s="45"/>
      <c r="F30" s="45"/>
      <c r="G30" s="102" t="s">
        <v>7</v>
      </c>
      <c r="H30" s="102"/>
    </row>
    <row r="31" spans="1:8" ht="27" customHeight="1">
      <c r="A31" s="46"/>
      <c r="B31" s="46"/>
      <c r="C31" s="46"/>
      <c r="D31" s="47"/>
      <c r="E31" s="47"/>
      <c r="F31" s="47"/>
      <c r="G31" s="106" t="s">
        <v>8</v>
      </c>
      <c r="H31" s="106"/>
    </row>
    <row r="32" spans="1:8" ht="12.75">
      <c r="A32" s="46"/>
      <c r="B32" s="46"/>
      <c r="C32" s="46"/>
      <c r="D32" s="47"/>
      <c r="E32" s="47"/>
      <c r="F32" s="47"/>
      <c r="G32" s="47"/>
      <c r="H32" s="47"/>
    </row>
    <row r="33" spans="1:8" ht="12.75">
      <c r="A33" s="46"/>
      <c r="B33" s="46"/>
      <c r="C33" s="46"/>
      <c r="D33" s="47"/>
      <c r="E33" s="47"/>
      <c r="F33" s="47"/>
      <c r="G33" s="47"/>
      <c r="H33" s="47"/>
    </row>
    <row r="34" spans="1:8" ht="12.75">
      <c r="A34" s="46"/>
      <c r="B34" s="46"/>
      <c r="C34" s="46"/>
      <c r="D34" s="47"/>
      <c r="E34" s="47"/>
      <c r="F34" s="47"/>
      <c r="G34" s="47"/>
      <c r="H34" s="47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  <row r="43" spans="4:8" ht="12.75">
      <c r="D43" s="1"/>
      <c r="E43" s="1"/>
      <c r="F43" s="1"/>
      <c r="G43" s="1"/>
      <c r="H43" s="1"/>
    </row>
    <row r="44" spans="4:8" ht="12.75">
      <c r="D44" s="1"/>
      <c r="E44" s="1"/>
      <c r="F44" s="1"/>
      <c r="G44" s="1"/>
      <c r="H44" s="1"/>
    </row>
    <row r="45" spans="4:8" ht="12.75">
      <c r="D45" s="1"/>
      <c r="E45" s="1"/>
      <c r="F45" s="1"/>
      <c r="G45" s="1"/>
      <c r="H45" s="1"/>
    </row>
    <row r="46" spans="4:8" ht="12.75">
      <c r="D46" s="1"/>
      <c r="E46" s="1"/>
      <c r="F46" s="1"/>
      <c r="G46" s="1"/>
      <c r="H46" s="1"/>
    </row>
    <row r="47" spans="4:8" ht="12.75">
      <c r="D47" s="1"/>
      <c r="E47" s="1"/>
      <c r="F47" s="1"/>
      <c r="G47" s="1"/>
      <c r="H47" s="1"/>
    </row>
    <row r="48" spans="4:8" ht="12.75">
      <c r="D48" s="1"/>
      <c r="E48" s="1"/>
      <c r="F48" s="1"/>
      <c r="G48" s="1"/>
      <c r="H48" s="1"/>
    </row>
    <row r="49" spans="4:8" ht="12.75">
      <c r="D49" s="1"/>
      <c r="E49" s="1"/>
      <c r="F49" s="1"/>
      <c r="G49" s="1"/>
      <c r="H49" s="1"/>
    </row>
    <row r="50" spans="4:8" ht="12.75">
      <c r="D50" s="1"/>
      <c r="E50" s="1"/>
      <c r="F50" s="1"/>
      <c r="G50" s="1"/>
      <c r="H50" s="1"/>
    </row>
    <row r="51" spans="4:8" ht="12.75">
      <c r="D51" s="1"/>
      <c r="E51" s="1"/>
      <c r="F51" s="1"/>
      <c r="G51" s="1"/>
      <c r="H51" s="1"/>
    </row>
    <row r="52" spans="4:8" ht="12.75">
      <c r="D52" s="1"/>
      <c r="E52" s="1"/>
      <c r="F52" s="1"/>
      <c r="G52" s="1"/>
      <c r="H52" s="1"/>
    </row>
    <row r="53" spans="4:8" ht="12.75">
      <c r="D53" s="1"/>
      <c r="E53" s="1"/>
      <c r="F53" s="1"/>
      <c r="G53" s="1"/>
      <c r="H53" s="1"/>
    </row>
    <row r="54" spans="4:8" ht="12.75">
      <c r="D54" s="1"/>
      <c r="E54" s="1"/>
      <c r="F54" s="1"/>
      <c r="G54" s="1"/>
      <c r="H54" s="1"/>
    </row>
    <row r="55" spans="4:8" ht="12.75">
      <c r="D55" s="1"/>
      <c r="E55" s="1"/>
      <c r="F55" s="1"/>
      <c r="G55" s="1"/>
      <c r="H55" s="1"/>
    </row>
  </sheetData>
  <sheetProtection/>
  <mergeCells count="14">
    <mergeCell ref="D1:H1"/>
    <mergeCell ref="E2:H2"/>
    <mergeCell ref="C4:G4"/>
    <mergeCell ref="G31:H31"/>
    <mergeCell ref="A6:H6"/>
    <mergeCell ref="E8:H9"/>
    <mergeCell ref="E11:H11"/>
    <mergeCell ref="A27:C27"/>
    <mergeCell ref="A8:A9"/>
    <mergeCell ref="B8:B9"/>
    <mergeCell ref="C8:C9"/>
    <mergeCell ref="A28:H28"/>
    <mergeCell ref="G30:H30"/>
    <mergeCell ref="D8:D9"/>
  </mergeCells>
  <printOptions/>
  <pageMargins left="0.2362204724409449" right="0.2362204724409449" top="0.36" bottom="0.57" header="0.23" footer="0.43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1:8" ht="15" customHeight="1">
      <c r="A1" s="41"/>
      <c r="B1" s="41"/>
      <c r="C1" s="41"/>
      <c r="D1" s="103" t="s">
        <v>64</v>
      </c>
      <c r="E1" s="103"/>
      <c r="F1" s="103"/>
      <c r="G1" s="103"/>
      <c r="H1" s="103"/>
    </row>
    <row r="2" spans="1:8" ht="15" customHeight="1">
      <c r="A2" s="42"/>
      <c r="B2" s="42"/>
      <c r="C2" s="42"/>
      <c r="D2" s="11"/>
      <c r="E2" s="104" t="s">
        <v>38</v>
      </c>
      <c r="F2" s="104"/>
      <c r="G2" s="104"/>
      <c r="H2" s="104"/>
    </row>
    <row r="3" spans="1:8" ht="8.25" customHeight="1">
      <c r="A3" s="42"/>
      <c r="B3" s="42"/>
      <c r="C3" s="42"/>
      <c r="D3" s="12"/>
      <c r="E3" s="12"/>
      <c r="F3" s="12"/>
      <c r="G3" s="12"/>
      <c r="H3" s="12"/>
    </row>
    <row r="4" spans="1:8" s="13" customFormat="1" ht="14.25" customHeight="1">
      <c r="A4" s="43"/>
      <c r="B4" s="43"/>
      <c r="C4" s="105" t="s">
        <v>19</v>
      </c>
      <c r="D4" s="105"/>
      <c r="E4" s="105"/>
      <c r="F4" s="105"/>
      <c r="G4" s="105"/>
      <c r="H4" s="15"/>
    </row>
    <row r="5" spans="1:8" s="13" customFormat="1" ht="6" customHeight="1">
      <c r="A5" s="44"/>
      <c r="B5" s="44"/>
      <c r="C5" s="14"/>
      <c r="D5" s="14"/>
      <c r="E5" s="14"/>
      <c r="F5" s="14"/>
      <c r="G5" s="14"/>
      <c r="H5" s="15"/>
    </row>
    <row r="6" spans="1:8" s="13" customFormat="1" ht="24" customHeight="1">
      <c r="A6" s="107" t="s">
        <v>39</v>
      </c>
      <c r="B6" s="107"/>
      <c r="C6" s="107"/>
      <c r="D6" s="107"/>
      <c r="E6" s="107"/>
      <c r="F6" s="107"/>
      <c r="G6" s="107"/>
      <c r="H6" s="107"/>
    </row>
    <row r="7" spans="1:8" s="13" customFormat="1" ht="18" customHeight="1">
      <c r="A7" s="52" t="s">
        <v>26</v>
      </c>
      <c r="B7" s="40"/>
      <c r="C7" s="40"/>
      <c r="D7" s="40"/>
      <c r="E7" s="40"/>
      <c r="F7" s="40"/>
      <c r="G7" s="40"/>
      <c r="H7" s="40"/>
    </row>
    <row r="8" spans="1:8" s="3" customFormat="1" ht="14.25" customHeight="1">
      <c r="A8" s="7"/>
      <c r="B8" s="7"/>
      <c r="C8" s="110" t="s">
        <v>9</v>
      </c>
      <c r="D8" s="7"/>
      <c r="E8" s="100" t="s">
        <v>22</v>
      </c>
      <c r="F8" s="100"/>
      <c r="G8" s="100"/>
      <c r="H8" s="100"/>
    </row>
    <row r="9" spans="1:8" s="3" customFormat="1" ht="16.5" customHeight="1">
      <c r="A9" s="9" t="s">
        <v>0</v>
      </c>
      <c r="B9" s="9" t="s">
        <v>5</v>
      </c>
      <c r="C9" s="111"/>
      <c r="D9" s="9" t="s">
        <v>6</v>
      </c>
      <c r="E9" s="100" t="s">
        <v>1</v>
      </c>
      <c r="F9" s="100"/>
      <c r="G9" s="100"/>
      <c r="H9" s="100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8.75" customHeight="1">
      <c r="A11" s="22">
        <v>1</v>
      </c>
      <c r="B11" s="22">
        <v>2</v>
      </c>
      <c r="C11" s="22"/>
      <c r="D11" s="22">
        <v>3</v>
      </c>
      <c r="E11" s="115">
        <v>4</v>
      </c>
      <c r="F11" s="116"/>
      <c r="G11" s="116"/>
      <c r="H11" s="117"/>
    </row>
    <row r="12" spans="1:9" ht="18" customHeight="1">
      <c r="A12" s="60" t="s">
        <v>24</v>
      </c>
      <c r="B12" s="61"/>
      <c r="C12" s="62"/>
      <c r="D12" s="67" t="s">
        <v>25</v>
      </c>
      <c r="E12" s="51">
        <v>966826.23</v>
      </c>
      <c r="F12" s="24"/>
      <c r="G12" s="24">
        <f>G13</f>
        <v>15000</v>
      </c>
      <c r="H12" s="24">
        <f aca="true" t="shared" si="0" ref="H12:H17">E12-F12+G12</f>
        <v>981826.23</v>
      </c>
      <c r="I12" s="49"/>
    </row>
    <row r="13" spans="1:9" ht="18" customHeight="1">
      <c r="A13" s="61"/>
      <c r="B13" s="63" t="s">
        <v>28</v>
      </c>
      <c r="C13" s="62"/>
      <c r="D13" s="68" t="s">
        <v>30</v>
      </c>
      <c r="E13" s="25">
        <v>915200</v>
      </c>
      <c r="F13" s="26"/>
      <c r="G13" s="26">
        <f>G14</f>
        <v>15000</v>
      </c>
      <c r="H13" s="27">
        <f t="shared" si="0"/>
        <v>930200</v>
      </c>
      <c r="I13" s="49"/>
    </row>
    <row r="14" spans="1:9" ht="18" customHeight="1">
      <c r="A14" s="61"/>
      <c r="B14" s="63"/>
      <c r="C14" s="62">
        <v>6050</v>
      </c>
      <c r="D14" s="68" t="s">
        <v>36</v>
      </c>
      <c r="E14" s="25">
        <v>415200</v>
      </c>
      <c r="F14" s="26"/>
      <c r="G14" s="26">
        <v>15000</v>
      </c>
      <c r="H14" s="27">
        <f t="shared" si="0"/>
        <v>430200</v>
      </c>
      <c r="I14" s="49"/>
    </row>
    <row r="15" spans="1:9" s="20" customFormat="1" ht="18" customHeight="1">
      <c r="A15" s="64">
        <v>600</v>
      </c>
      <c r="B15" s="64"/>
      <c r="C15" s="65"/>
      <c r="D15" s="67" t="s">
        <v>32</v>
      </c>
      <c r="E15" s="58">
        <v>8033302.38</v>
      </c>
      <c r="F15" s="59"/>
      <c r="G15" s="59">
        <f>G16</f>
        <v>35000</v>
      </c>
      <c r="H15" s="59">
        <f t="shared" si="0"/>
        <v>8068302.38</v>
      </c>
      <c r="I15" s="50"/>
    </row>
    <row r="16" spans="1:9" ht="18" customHeight="1">
      <c r="A16" s="61"/>
      <c r="B16" s="61">
        <v>60016</v>
      </c>
      <c r="C16" s="62"/>
      <c r="D16" s="68" t="s">
        <v>33</v>
      </c>
      <c r="E16" s="26">
        <v>7969282.38</v>
      </c>
      <c r="F16" s="27"/>
      <c r="G16" s="27">
        <f>G17</f>
        <v>35000</v>
      </c>
      <c r="H16" s="27">
        <f t="shared" si="0"/>
        <v>8004282.38</v>
      </c>
      <c r="I16" s="49"/>
    </row>
    <row r="17" spans="1:9" ht="18" customHeight="1">
      <c r="A17" s="61"/>
      <c r="B17" s="61"/>
      <c r="C17" s="62">
        <v>6050</v>
      </c>
      <c r="D17" s="68" t="s">
        <v>36</v>
      </c>
      <c r="E17" s="26">
        <v>4302179.28</v>
      </c>
      <c r="F17" s="27"/>
      <c r="G17" s="27">
        <v>35000</v>
      </c>
      <c r="H17" s="27">
        <f t="shared" si="0"/>
        <v>4337179.28</v>
      </c>
      <c r="I17" s="49"/>
    </row>
    <row r="18" spans="1:9" s="20" customFormat="1" ht="18" customHeight="1">
      <c r="A18" s="60">
        <v>700</v>
      </c>
      <c r="B18" s="60"/>
      <c r="C18" s="66"/>
      <c r="D18" s="67" t="s">
        <v>58</v>
      </c>
      <c r="E18" s="23">
        <v>541725</v>
      </c>
      <c r="F18" s="24"/>
      <c r="G18" s="24">
        <f>G19</f>
        <v>14000</v>
      </c>
      <c r="H18" s="24">
        <f aca="true" t="shared" si="1" ref="H18:H27">E18-F18+G18</f>
        <v>555725</v>
      </c>
      <c r="I18" s="50"/>
    </row>
    <row r="19" spans="1:9" ht="18" customHeight="1">
      <c r="A19" s="61"/>
      <c r="B19" s="61">
        <v>70005</v>
      </c>
      <c r="C19" s="62"/>
      <c r="D19" s="68" t="s">
        <v>59</v>
      </c>
      <c r="E19" s="26">
        <v>541725</v>
      </c>
      <c r="F19" s="27"/>
      <c r="G19" s="27">
        <f>G20</f>
        <v>14000</v>
      </c>
      <c r="H19" s="27">
        <f t="shared" si="1"/>
        <v>555725</v>
      </c>
      <c r="I19" s="49"/>
    </row>
    <row r="20" spans="1:8" ht="20.25" customHeight="1">
      <c r="A20" s="61"/>
      <c r="B20" s="61"/>
      <c r="C20" s="62">
        <v>4300</v>
      </c>
      <c r="D20" s="68" t="s">
        <v>20</v>
      </c>
      <c r="E20" s="26">
        <v>70000</v>
      </c>
      <c r="F20" s="27"/>
      <c r="G20" s="27">
        <v>14000</v>
      </c>
      <c r="H20" s="27">
        <f t="shared" si="1"/>
        <v>84000</v>
      </c>
    </row>
    <row r="21" spans="1:8" ht="19.5" customHeight="1">
      <c r="A21" s="60">
        <v>754</v>
      </c>
      <c r="B21" s="60"/>
      <c r="C21" s="66"/>
      <c r="D21" s="67" t="s">
        <v>52</v>
      </c>
      <c r="E21" s="23">
        <v>150300</v>
      </c>
      <c r="F21" s="24"/>
      <c r="G21" s="24">
        <f>G22</f>
        <v>18000</v>
      </c>
      <c r="H21" s="24">
        <f t="shared" si="1"/>
        <v>168300</v>
      </c>
    </row>
    <row r="22" spans="1:8" ht="20.25" customHeight="1">
      <c r="A22" s="61"/>
      <c r="B22" s="61">
        <v>75412</v>
      </c>
      <c r="C22" s="62"/>
      <c r="D22" s="68" t="s">
        <v>53</v>
      </c>
      <c r="E22" s="26">
        <v>105000</v>
      </c>
      <c r="F22" s="27"/>
      <c r="G22" s="27">
        <f>G23</f>
        <v>18000</v>
      </c>
      <c r="H22" s="27">
        <f t="shared" si="1"/>
        <v>123000</v>
      </c>
    </row>
    <row r="23" spans="1:8" ht="18.75" customHeight="1">
      <c r="A23" s="61"/>
      <c r="B23" s="61"/>
      <c r="C23" s="62">
        <v>6060</v>
      </c>
      <c r="D23" s="68" t="s">
        <v>60</v>
      </c>
      <c r="E23" s="26">
        <v>4350</v>
      </c>
      <c r="F23" s="27"/>
      <c r="G23" s="27">
        <v>18000</v>
      </c>
      <c r="H23" s="27">
        <f t="shared" si="1"/>
        <v>22350</v>
      </c>
    </row>
    <row r="24" spans="1:8" ht="19.5" customHeight="1">
      <c r="A24" s="60">
        <v>801</v>
      </c>
      <c r="B24" s="60"/>
      <c r="C24" s="66"/>
      <c r="D24" s="67" t="s">
        <v>21</v>
      </c>
      <c r="E24" s="23">
        <v>8427752.92</v>
      </c>
      <c r="F24" s="24"/>
      <c r="G24" s="24">
        <f>G25</f>
        <v>5000</v>
      </c>
      <c r="H24" s="24">
        <f t="shared" si="1"/>
        <v>8432752.92</v>
      </c>
    </row>
    <row r="25" spans="1:8" ht="18.75" customHeight="1">
      <c r="A25" s="61"/>
      <c r="B25" s="61">
        <v>80104</v>
      </c>
      <c r="C25" s="62"/>
      <c r="D25" s="68" t="s">
        <v>61</v>
      </c>
      <c r="E25" s="26">
        <v>328580</v>
      </c>
      <c r="F25" s="27"/>
      <c r="G25" s="27">
        <f>G26</f>
        <v>5000</v>
      </c>
      <c r="H25" s="27">
        <f t="shared" si="1"/>
        <v>333580</v>
      </c>
    </row>
    <row r="26" spans="1:8" ht="20.25" customHeight="1">
      <c r="A26" s="61"/>
      <c r="B26" s="61"/>
      <c r="C26" s="62">
        <v>4300</v>
      </c>
      <c r="D26" s="68" t="s">
        <v>20</v>
      </c>
      <c r="E26" s="26">
        <v>0</v>
      </c>
      <c r="F26" s="27"/>
      <c r="G26" s="27">
        <v>5000</v>
      </c>
      <c r="H26" s="27">
        <f t="shared" si="1"/>
        <v>5000</v>
      </c>
    </row>
    <row r="27" spans="1:8" s="32" customFormat="1" ht="19.5" customHeight="1">
      <c r="A27" s="113" t="s">
        <v>12</v>
      </c>
      <c r="B27" s="113"/>
      <c r="C27" s="113"/>
      <c r="D27" s="113"/>
      <c r="E27" s="23">
        <v>27357926.53</v>
      </c>
      <c r="F27" s="23">
        <f>F18+F15+F12</f>
        <v>0</v>
      </c>
      <c r="G27" s="23">
        <f>G24+G21+G18+G15+G12</f>
        <v>87000</v>
      </c>
      <c r="H27" s="23">
        <f t="shared" si="1"/>
        <v>27444926.53</v>
      </c>
    </row>
    <row r="28" spans="1:8" s="32" customFormat="1" ht="12" customHeight="1">
      <c r="A28" s="98"/>
      <c r="B28" s="98"/>
      <c r="C28" s="98"/>
      <c r="D28" s="98"/>
      <c r="E28" s="99"/>
      <c r="F28" s="99"/>
      <c r="G28" s="99"/>
      <c r="H28" s="99"/>
    </row>
    <row r="29" spans="1:8" ht="13.5" customHeight="1">
      <c r="A29" s="114" t="s">
        <v>14</v>
      </c>
      <c r="B29" s="114"/>
      <c r="C29" s="114"/>
      <c r="D29" s="114"/>
      <c r="E29" s="114"/>
      <c r="F29" s="114"/>
      <c r="G29" s="36"/>
      <c r="H29" s="36"/>
    </row>
    <row r="30" spans="1:21" ht="144" customHeight="1">
      <c r="A30" s="118" t="s">
        <v>62</v>
      </c>
      <c r="B30" s="118"/>
      <c r="C30" s="118"/>
      <c r="D30" s="118"/>
      <c r="E30" s="118"/>
      <c r="F30" s="118"/>
      <c r="G30" s="118"/>
      <c r="H30" s="118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9" ht="19.5" customHeight="1">
      <c r="A31" s="10"/>
      <c r="B31" s="10"/>
      <c r="C31" s="10"/>
      <c r="D31" s="10"/>
      <c r="E31" s="10"/>
      <c r="F31" s="10"/>
      <c r="G31" s="119" t="s">
        <v>7</v>
      </c>
      <c r="H31" s="119"/>
      <c r="I31" s="10"/>
    </row>
    <row r="32" spans="1:8" ht="18.75" customHeight="1">
      <c r="A32" s="6"/>
      <c r="D32" s="1"/>
      <c r="E32" s="1"/>
      <c r="F32" s="1"/>
      <c r="G32" s="112" t="s">
        <v>8</v>
      </c>
      <c r="H32" s="112"/>
    </row>
    <row r="33" spans="1:8" ht="12.75">
      <c r="A33" s="6"/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</sheetData>
  <sheetProtection/>
  <mergeCells count="13">
    <mergeCell ref="G32:H32"/>
    <mergeCell ref="A27:D27"/>
    <mergeCell ref="A29:F29"/>
    <mergeCell ref="E11:H11"/>
    <mergeCell ref="A30:H30"/>
    <mergeCell ref="G31:H31"/>
    <mergeCell ref="C8:C9"/>
    <mergeCell ref="E8:H8"/>
    <mergeCell ref="E9:H9"/>
    <mergeCell ref="D1:H1"/>
    <mergeCell ref="C4:G4"/>
    <mergeCell ref="A6:H6"/>
    <mergeCell ref="E2:H2"/>
  </mergeCells>
  <printOptions/>
  <pageMargins left="0.5118110236220472" right="0.15748031496062992" top="0.4330708661417323" bottom="1.3779527559055118" header="0.2755905511811024" footer="0.1968503937007874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6.8515625" style="0" customWidth="1"/>
    <col min="2" max="2" width="8.7109375" style="0" customWidth="1"/>
    <col min="3" max="3" width="6.7109375" style="0" customWidth="1"/>
    <col min="4" max="4" width="50.7109375" style="0" customWidth="1"/>
    <col min="5" max="5" width="14.421875" style="0" customWidth="1"/>
    <col min="6" max="6" width="15.140625" style="0" customWidth="1"/>
    <col min="7" max="7" width="14.57421875" style="0" customWidth="1"/>
    <col min="8" max="8" width="14.421875" style="0" customWidth="1"/>
  </cols>
  <sheetData>
    <row r="1" spans="1:8" ht="15" customHeight="1">
      <c r="A1" s="41"/>
      <c r="B1" s="41"/>
      <c r="C1" s="41"/>
      <c r="D1" s="103" t="s">
        <v>65</v>
      </c>
      <c r="E1" s="103"/>
      <c r="F1" s="103"/>
      <c r="G1" s="103"/>
      <c r="H1" s="103"/>
    </row>
    <row r="2" spans="1:8" ht="15" customHeight="1">
      <c r="A2" s="42"/>
      <c r="B2" s="42"/>
      <c r="C2" s="42"/>
      <c r="D2" s="11"/>
      <c r="E2" s="104" t="s">
        <v>38</v>
      </c>
      <c r="F2" s="104"/>
      <c r="G2" s="104"/>
      <c r="H2" s="104"/>
    </row>
    <row r="3" spans="1:8" ht="8.25" customHeight="1">
      <c r="A3" s="42"/>
      <c r="B3" s="42"/>
      <c r="C3" s="42"/>
      <c r="D3" s="12"/>
      <c r="E3" s="12"/>
      <c r="F3" s="12"/>
      <c r="G3" s="12"/>
      <c r="H3" s="12"/>
    </row>
    <row r="4" spans="1:8" s="13" customFormat="1" ht="14.25" customHeight="1">
      <c r="A4" s="43"/>
      <c r="B4" s="43"/>
      <c r="C4" s="105" t="s">
        <v>37</v>
      </c>
      <c r="D4" s="105"/>
      <c r="E4" s="105"/>
      <c r="F4" s="105"/>
      <c r="G4" s="105"/>
      <c r="H4" s="15"/>
    </row>
    <row r="5" spans="1:8" s="13" customFormat="1" ht="6" customHeight="1">
      <c r="A5" s="44"/>
      <c r="B5" s="44"/>
      <c r="C5" s="14"/>
      <c r="D5" s="14"/>
      <c r="E5" s="14"/>
      <c r="F5" s="14"/>
      <c r="G5" s="14"/>
      <c r="H5" s="15"/>
    </row>
    <row r="6" spans="1:8" s="13" customFormat="1" ht="24" customHeight="1">
      <c r="A6" s="107" t="s">
        <v>40</v>
      </c>
      <c r="B6" s="107"/>
      <c r="C6" s="107"/>
      <c r="D6" s="107"/>
      <c r="E6" s="107"/>
      <c r="F6" s="107"/>
      <c r="G6" s="107"/>
      <c r="H6" s="107"/>
    </row>
    <row r="7" spans="1:8" s="13" customFormat="1" ht="18.75" customHeight="1">
      <c r="A7" s="53" t="s">
        <v>27</v>
      </c>
      <c r="B7" s="40"/>
      <c r="C7" s="40"/>
      <c r="D7" s="40"/>
      <c r="E7" s="40"/>
      <c r="F7" s="40"/>
      <c r="G7" s="40"/>
      <c r="H7" s="40"/>
    </row>
    <row r="8" spans="1:8" s="3" customFormat="1" ht="14.25" customHeight="1">
      <c r="A8" s="7"/>
      <c r="B8" s="7"/>
      <c r="C8" s="110" t="s">
        <v>9</v>
      </c>
      <c r="D8" s="7"/>
      <c r="E8" s="100" t="s">
        <v>22</v>
      </c>
      <c r="F8" s="100"/>
      <c r="G8" s="100"/>
      <c r="H8" s="100"/>
    </row>
    <row r="9" spans="1:8" s="3" customFormat="1" ht="16.5" customHeight="1">
      <c r="A9" s="9" t="s">
        <v>0</v>
      </c>
      <c r="B9" s="9" t="s">
        <v>5</v>
      </c>
      <c r="C9" s="111"/>
      <c r="D9" s="9" t="s">
        <v>6</v>
      </c>
      <c r="E9" s="100" t="s">
        <v>1</v>
      </c>
      <c r="F9" s="100"/>
      <c r="G9" s="100"/>
      <c r="H9" s="100"/>
    </row>
    <row r="10" spans="1:8" s="3" customFormat="1" ht="15" customHeight="1">
      <c r="A10" s="2"/>
      <c r="B10" s="2"/>
      <c r="C10" s="2"/>
      <c r="D10" s="2"/>
      <c r="E10" s="8" t="s">
        <v>2</v>
      </c>
      <c r="F10" s="8" t="s">
        <v>13</v>
      </c>
      <c r="G10" s="8" t="s">
        <v>10</v>
      </c>
      <c r="H10" s="8" t="s">
        <v>11</v>
      </c>
    </row>
    <row r="11" spans="1:8" s="5" customFormat="1" ht="18.75" customHeight="1">
      <c r="A11" s="22">
        <v>1</v>
      </c>
      <c r="B11" s="22">
        <v>2</v>
      </c>
      <c r="C11" s="22"/>
      <c r="D11" s="22">
        <v>3</v>
      </c>
      <c r="E11" s="115">
        <v>4</v>
      </c>
      <c r="F11" s="116"/>
      <c r="G11" s="116"/>
      <c r="H11" s="117"/>
    </row>
    <row r="12" spans="1:8" s="20" customFormat="1" ht="18" customHeight="1">
      <c r="A12" s="69">
        <v>801</v>
      </c>
      <c r="B12" s="69"/>
      <c r="C12" s="70"/>
      <c r="D12" s="71" t="s">
        <v>21</v>
      </c>
      <c r="E12" s="72">
        <v>5414002</v>
      </c>
      <c r="F12" s="73">
        <f>F13</f>
        <v>16766</v>
      </c>
      <c r="G12" s="73">
        <f>G13</f>
        <v>16766</v>
      </c>
      <c r="H12" s="73">
        <f>E12-F12+G12</f>
        <v>5414002</v>
      </c>
    </row>
    <row r="13" spans="1:8" ht="17.25" customHeight="1">
      <c r="A13" s="74"/>
      <c r="B13" s="75">
        <v>80110</v>
      </c>
      <c r="C13" s="75"/>
      <c r="D13" s="76" t="s">
        <v>23</v>
      </c>
      <c r="E13" s="77">
        <v>2395528</v>
      </c>
      <c r="F13" s="78">
        <f>F14+F15</f>
        <v>16766</v>
      </c>
      <c r="G13" s="78">
        <f>G14+G15</f>
        <v>16766</v>
      </c>
      <c r="H13" s="79">
        <f>E13-F13+G13</f>
        <v>2395528</v>
      </c>
    </row>
    <row r="14" spans="1:8" ht="18" customHeight="1">
      <c r="A14" s="74"/>
      <c r="B14" s="74"/>
      <c r="C14" s="75">
        <v>4300</v>
      </c>
      <c r="D14" s="76" t="s">
        <v>20</v>
      </c>
      <c r="E14" s="77">
        <v>50000</v>
      </c>
      <c r="F14" s="78">
        <v>16766</v>
      </c>
      <c r="G14" s="78"/>
      <c r="H14" s="79">
        <f>E14-F14+G14</f>
        <v>33234</v>
      </c>
    </row>
    <row r="15" spans="1:8" ht="18" customHeight="1">
      <c r="A15" s="74"/>
      <c r="B15" s="74"/>
      <c r="C15" s="75">
        <v>6050</v>
      </c>
      <c r="D15" s="76" t="s">
        <v>36</v>
      </c>
      <c r="E15" s="77">
        <v>0</v>
      </c>
      <c r="F15" s="78"/>
      <c r="G15" s="78">
        <v>16766</v>
      </c>
      <c r="H15" s="79"/>
    </row>
    <row r="16" spans="1:8" s="32" customFormat="1" ht="21.75" customHeight="1">
      <c r="A16" s="120" t="s">
        <v>12</v>
      </c>
      <c r="B16" s="121"/>
      <c r="C16" s="121"/>
      <c r="D16" s="122"/>
      <c r="E16" s="72">
        <v>5536500</v>
      </c>
      <c r="F16" s="72">
        <f>F12</f>
        <v>16766</v>
      </c>
      <c r="G16" s="72">
        <f>G12</f>
        <v>16766</v>
      </c>
      <c r="H16" s="73">
        <f>E16-F16+G16</f>
        <v>5536500</v>
      </c>
    </row>
    <row r="17" spans="1:8" ht="13.5" customHeight="1">
      <c r="A17" s="114" t="s">
        <v>4</v>
      </c>
      <c r="B17" s="114"/>
      <c r="C17" s="114"/>
      <c r="D17" s="114"/>
      <c r="E17" s="114"/>
      <c r="F17" s="114"/>
      <c r="G17" s="1"/>
      <c r="H17" s="1"/>
    </row>
    <row r="18" spans="1:21" ht="27" customHeight="1">
      <c r="A18" s="118" t="s">
        <v>41</v>
      </c>
      <c r="B18" s="123"/>
      <c r="C18" s="123"/>
      <c r="D18" s="123"/>
      <c r="E18" s="123"/>
      <c r="F18" s="123"/>
      <c r="G18" s="123"/>
      <c r="H18" s="123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9" ht="19.5" customHeight="1">
      <c r="A19" s="10"/>
      <c r="B19" s="10"/>
      <c r="C19" s="10"/>
      <c r="D19" s="10"/>
      <c r="E19" s="10"/>
      <c r="F19" s="10"/>
      <c r="G19" s="119" t="s">
        <v>7</v>
      </c>
      <c r="H19" s="119"/>
      <c r="I19" s="10"/>
    </row>
    <row r="20" spans="1:8" ht="18.75" customHeight="1">
      <c r="A20" s="6"/>
      <c r="D20" s="1"/>
      <c r="E20" s="1"/>
      <c r="F20" s="1"/>
      <c r="G20" s="112" t="s">
        <v>8</v>
      </c>
      <c r="H20" s="112"/>
    </row>
    <row r="21" spans="1:8" ht="12.75">
      <c r="A21" s="6"/>
      <c r="D21" s="1"/>
      <c r="E21" s="1"/>
      <c r="F21" s="1"/>
      <c r="G21" s="1"/>
      <c r="H21" s="1"/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</sheetData>
  <mergeCells count="13">
    <mergeCell ref="D1:H1"/>
    <mergeCell ref="E2:H2"/>
    <mergeCell ref="C4:G4"/>
    <mergeCell ref="A6:H6"/>
    <mergeCell ref="C8:C9"/>
    <mergeCell ref="E8:H8"/>
    <mergeCell ref="E9:H9"/>
    <mergeCell ref="E11:H11"/>
    <mergeCell ref="G19:H19"/>
    <mergeCell ref="G20:H20"/>
    <mergeCell ref="A16:D16"/>
    <mergeCell ref="A17:F17"/>
    <mergeCell ref="A18:H18"/>
  </mergeCells>
  <printOptions/>
  <pageMargins left="0.6" right="0.17" top="0.65" bottom="1" header="0.3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2011-09-12T10:59:04Z</cp:lastPrinted>
  <dcterms:created xsi:type="dcterms:W3CDTF">2009-10-15T10:17:39Z</dcterms:created>
  <dcterms:modified xsi:type="dcterms:W3CDTF">2011-09-12T10:59:14Z</dcterms:modified>
  <cp:category/>
  <cp:version/>
  <cp:contentType/>
  <cp:contentStatus/>
</cp:coreProperties>
</file>