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1"/>
  </bookViews>
  <sheets>
    <sheet name="zal nr 1" sheetId="1" r:id="rId1"/>
    <sheet name="zal nr 2" sheetId="2" r:id="rId2"/>
    <sheet name="zal nr 3" sheetId="3" r:id="rId3"/>
  </sheets>
  <definedNames>
    <definedName name="_xlnm.Print_Area" localSheetId="1">'zal nr 2'!$A$1:$W$35</definedName>
  </definedNames>
  <calcPr fullCalcOnLoad="1"/>
</workbook>
</file>

<file path=xl/sharedStrings.xml><?xml version="1.0" encoding="utf-8"?>
<sst xmlns="http://schemas.openxmlformats.org/spreadsheetml/2006/main" count="209" uniqueCount="99">
  <si>
    <t>Dział</t>
  </si>
  <si>
    <t>Ogółem</t>
  </si>
  <si>
    <t>bieżące</t>
  </si>
  <si>
    <t>dotacje</t>
  </si>
  <si>
    <t>środki europejskie i inne środki pochodzące ze źródeł zagranicznych, niepodlegające zwrotowi</t>
  </si>
  <si>
    <t>majątkowe</t>
  </si>
  <si>
    <t>w tym:</t>
  </si>
  <si>
    <t>Dochody ogółem</t>
  </si>
  <si>
    <t>z tego :</t>
  </si>
  <si>
    <t>Przed zmianą</t>
  </si>
  <si>
    <t>Po zmianie</t>
  </si>
  <si>
    <t>Źródło dochodów</t>
  </si>
  <si>
    <t>Uzasadnienie:</t>
  </si>
  <si>
    <t>Rozdział</t>
  </si>
  <si>
    <t>Zwiększenie</t>
  </si>
  <si>
    <t>Wójt Gminy</t>
  </si>
  <si>
    <t>Maciej Śliwerski</t>
  </si>
  <si>
    <t>Zmniejszenie</t>
  </si>
  <si>
    <t>zmieniającego Uchwałę Budżetową   Nr II / 18 /2010  na rok 2011</t>
  </si>
  <si>
    <t>Planowane dochody w 2011 roku</t>
  </si>
  <si>
    <t xml:space="preserve">DOCHODY </t>
  </si>
  <si>
    <t>Wydatki</t>
  </si>
  <si>
    <t>Plan</t>
  </si>
  <si>
    <t>Z tego</t>
  </si>
  <si>
    <t>Wydatki 
bieżące</t>
  </si>
  <si>
    <t>z tego: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</si>
  <si>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</si>
  <si>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</si>
  <si>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</si>
  <si>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</si>
  <si>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</si>
  <si>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</si>
  <si>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</si>
  <si>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</si>
  <si>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</si>
  <si>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</si>
  <si>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</si>
  <si>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</si>
  <si>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</si>
  <si>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</si>
  <si>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</si>
  <si>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</si>
  <si>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</si>
  <si>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</si>
  <si>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</si>
  <si>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</si>
  <si>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</si>
  <si>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</si>
  <si>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</si>
  <si>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</si>
  <si>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</si>
  <si>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</si>
  <si>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</si>
  <si>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</si>
  <si>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</si>
  <si>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przed zmianą</t>
  </si>
  <si>
    <t>0,00</t>
  </si>
  <si>
    <t>zmniejszenie</t>
  </si>
  <si>
    <t>zwiększenie</t>
  </si>
  <si>
    <t>po zmianach</t>
  </si>
  <si>
    <t>Wydatki razem:</t>
  </si>
  <si>
    <t>500 000,00</t>
  </si>
  <si>
    <t>Uzasadnienie</t>
  </si>
  <si>
    <t xml:space="preserve">W planie wydatków budżetowych wprowadza się zmiany: </t>
  </si>
  <si>
    <t>Edukacyjna opieka wychowawcza</t>
  </si>
  <si>
    <t>Dotacje celowe otrzymane z budżetu państwa na realizację własnych  zadań bieżących gmin</t>
  </si>
  <si>
    <t>854</t>
  </si>
  <si>
    <t>85415</t>
  </si>
  <si>
    <t>Pomoc materialna dla uczniów</t>
  </si>
  <si>
    <t>010</t>
  </si>
  <si>
    <t>Rolnictwo i łowiectwo</t>
  </si>
  <si>
    <t>Dotacje celowe otrzymane z budżetu państwa na realizację zadań bieżących z zakresu administracji rządowej oraz innych zadań zleconych gminie</t>
  </si>
  <si>
    <t>Pomoc społeczna</t>
  </si>
  <si>
    <t>01095</t>
  </si>
  <si>
    <t>Pozostała działalność</t>
  </si>
  <si>
    <t>Nazwa zadania</t>
  </si>
  <si>
    <t>Dotacje
ogółem</t>
  </si>
  <si>
    <t xml:space="preserve">Wydatki
ogółem
</t>
  </si>
  <si>
    <t>wydatki bieżące</t>
  </si>
  <si>
    <t>wydatki majątkowe</t>
  </si>
  <si>
    <t>Administracja publiczna</t>
  </si>
  <si>
    <t>Urzędy wojewódzkie</t>
  </si>
  <si>
    <t>Spis powszechny i inne</t>
  </si>
  <si>
    <t>Urzędy naczelnych organów władzy państwowej, kontroli i ochrony prawa oraz sądownictwa</t>
  </si>
  <si>
    <t xml:space="preserve">Urzędy naczelnych organów władzy państwowej, kontroli i ochrony prawa </t>
  </si>
  <si>
    <t>Bezpieczeństwo publiczne i ochrona przeciwpożarowa</t>
  </si>
  <si>
    <t>Obrona cywilna</t>
  </si>
  <si>
    <t>Świadczenia rodzinne, z świadczenie z funduszu  alimentacyjnego oraz składki na ubezpieczenia emerytalne i rentowe z ubezpieczenia społecznego</t>
  </si>
  <si>
    <t>Składki na ubezpieczenia zdrowotne opłacane za osoby pobierające niektóre świadczenia z pomocy społecznej</t>
  </si>
  <si>
    <t>Usługi opiekuńcze i specjalistyczne usługi opiekuńcze</t>
  </si>
  <si>
    <t>Dochody i wydatki związane z realizacją zadań z zakresu administracji rządowej i innych zleconych odrębnymi ustawami 
w 2011r</t>
  </si>
  <si>
    <t>Zał  Nr 1 do Zarządzenia  Nr   38 /2011  Wójta Gminy Jaktorów z dnia  20 lipca 2011r</t>
  </si>
  <si>
    <r>
      <t xml:space="preserve">    Zwiększa się  dochody Gminy  o kwotę 29.835 zł , z tego w </t>
    </r>
    <r>
      <rPr>
        <u val="single"/>
        <sz val="10"/>
        <rFont val="Arial"/>
        <family val="2"/>
      </rPr>
      <t>dziale 750 - Administracja publiczna</t>
    </r>
    <r>
      <rPr>
        <sz val="10"/>
        <rFont val="Arial"/>
        <family val="0"/>
      </rPr>
      <t xml:space="preserve"> o kwotę 14.235 zł  w związku ze zwiększeniem  dotacji celowej na zadania zlecone z zakresu administracji rządowej -  na przeprowadzenie narodowego spisu powszechnego (pismo nr PK-CBS-OL-45-NSP/371/2011 Prezesa GUS),  oraz  w dziale 854</t>
    </r>
    <r>
      <rPr>
        <u val="single"/>
        <sz val="10"/>
        <rFont val="Arial"/>
        <family val="2"/>
      </rPr>
      <t xml:space="preserve"> - Edukacyjna opieka wychowawcza</t>
    </r>
    <r>
      <rPr>
        <sz val="10"/>
        <rFont val="Arial"/>
        <family val="2"/>
      </rPr>
      <t xml:space="preserve"> o kwotę 15.600 zł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 w związku  z  przyznaniem dotacji na dofinansowanie   zakupu podręczników (wyprawki szkolnej -  pismo nr  FIN-I.3111.35.2011.854  Mazowieckiego Urzędu Wojewódzkiego w Warszawie - Wydział Finansów). 
</t>
    </r>
  </si>
  <si>
    <t>Zał nr 3 do Zarządzenia Nr 38 /2011 Wójta Gminy Jaktorów</t>
  </si>
  <si>
    <t>z dnia  20 lipca 2011r  zmieniającego uchwałę budżetową na rok 2011</t>
  </si>
  <si>
    <t>Zał nr 2 do Zarządzenia Nr 38 /2011 Wójta Gminy Jaktorów</t>
  </si>
  <si>
    <t>750</t>
  </si>
  <si>
    <t>75056</t>
  </si>
  <si>
    <r>
      <t xml:space="preserve"> 1)   </t>
    </r>
    <r>
      <rPr>
        <u val="single"/>
        <sz val="10"/>
        <rFont val="Arial"/>
        <family val="2"/>
      </rPr>
      <t>Dział 750  - Administracja publiczna</t>
    </r>
    <r>
      <rPr>
        <sz val="10"/>
        <rFont val="Arial"/>
        <family val="0"/>
      </rPr>
      <t xml:space="preserve">  zwiększa się wydatki o kwotę 14.235 zł oraz przenosi się kwotę 1.233,27 zł w zakresie wydatków związanych z przeprowadzeniem narodowego spisu powszechnego - zgodnie z pismem nr  PK-CBS-OL-45-NSP/371/2011 Prezesa GUS,
2) </t>
    </r>
    <r>
      <rPr>
        <u val="single"/>
        <sz val="10"/>
        <rFont val="Arial"/>
        <family val="2"/>
      </rPr>
      <t>dział 854 - Edukacyjna opieka wychowawcza</t>
    </r>
    <r>
      <rPr>
        <sz val="10"/>
        <rFont val="Arial"/>
        <family val="0"/>
      </rPr>
      <t xml:space="preserve">  -  zwiększa się plan wydatków o kwotę 15.600 zł na dofinansowanie  zakupu podręczników dla uczniów w ramach Rządowego programu pomocy uczniom w 2011r -" Wyprawka szkolna", z tego dla Zespołu Szkolno-Przedszkolnego w Jaktorowie  - 8.600 zł oraz dla Zespołu Szkół Publicznych w Międzyborowie - 7.000 zł.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</si>
</sst>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9"/>
      <name val="Arial CE"/>
      <family val="0"/>
    </font>
    <font>
      <b/>
      <i/>
      <sz val="10"/>
      <name val="Arial"/>
      <family val="2"/>
    </font>
    <font>
      <b/>
      <i/>
      <sz val="11"/>
      <name val="Arial CE"/>
      <family val="0"/>
    </font>
    <font>
      <b/>
      <i/>
      <sz val="9"/>
      <name val="Arial CE"/>
      <family val="0"/>
    </font>
    <font>
      <u val="single"/>
      <sz val="10"/>
      <name val="Arial"/>
      <family val="2"/>
    </font>
    <font>
      <b/>
      <sz val="11"/>
      <name val="Arial"/>
      <family val="2"/>
    </font>
    <font>
      <sz val="7"/>
      <name val="Arial"/>
      <family val="0"/>
    </font>
    <font>
      <sz val="8"/>
      <name val="Arial"/>
      <family val="0"/>
    </font>
    <font>
      <b/>
      <sz val="12"/>
      <name val="Arial CE"/>
      <family val="2"/>
    </font>
    <font>
      <sz val="8"/>
      <name val="Arial CE"/>
      <family val="2"/>
    </font>
    <font>
      <b/>
      <i/>
      <sz val="11"/>
      <name val="Arial"/>
      <family val="0"/>
    </font>
    <font>
      <sz val="11"/>
      <name val="Arial"/>
      <family val="0"/>
    </font>
    <font>
      <i/>
      <sz val="10"/>
      <name val="Arial"/>
      <family val="0"/>
    </font>
    <font>
      <i/>
      <sz val="10"/>
      <name val="Arial CE"/>
      <family val="0"/>
    </font>
    <font>
      <b/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6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0" fillId="0" borderId="13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13" xfId="0" applyNumberFormat="1" applyFont="1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0" xfId="52" applyFont="1" applyFill="1" applyAlignment="1">
      <alignment horizontal="center"/>
      <protection/>
    </xf>
    <xf numFmtId="0" fontId="33" fillId="0" borderId="15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29" fillId="0" borderId="0" xfId="0" applyNumberFormat="1" applyFont="1" applyFill="1" applyBorder="1" applyAlignment="1" applyProtection="1">
      <alignment horizontal="left"/>
      <protection locked="0"/>
    </xf>
    <xf numFmtId="0" fontId="29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49" fontId="36" fillId="0" borderId="13" xfId="0" applyFont="1" applyFill="1" applyBorder="1" applyAlignment="1">
      <alignment horizontal="center" vertical="center" wrapText="1"/>
    </xf>
    <xf numFmtId="49" fontId="36" fillId="0" borderId="13" xfId="0" applyFont="1" applyFill="1" applyBorder="1" applyAlignment="1">
      <alignment horizontal="center" vertical="center" wrapText="1"/>
    </xf>
    <xf numFmtId="0" fontId="36" fillId="0" borderId="13" xfId="0" applyNumberFormat="1" applyFont="1" applyFill="1" applyBorder="1" applyAlignment="1" applyProtection="1">
      <alignment horizontal="center"/>
      <protection locked="0"/>
    </xf>
    <xf numFmtId="49" fontId="36" fillId="0" borderId="13" xfId="0" applyFont="1" applyFill="1" applyBorder="1" applyAlignment="1">
      <alignment horizontal="left" vertical="center" wrapText="1"/>
    </xf>
    <xf numFmtId="4" fontId="36" fillId="0" borderId="13" xfId="0" applyNumberFormat="1" applyFont="1" applyFill="1" applyBorder="1" applyAlignment="1">
      <alignment horizontal="right" vertical="center" wrapText="1"/>
    </xf>
    <xf numFmtId="49" fontId="36" fillId="0" borderId="13" xfId="0" applyFont="1" applyFill="1" applyBorder="1" applyAlignment="1">
      <alignment horizontal="left" vertical="center" wrapText="1"/>
    </xf>
    <xf numFmtId="4" fontId="36" fillId="0" borderId="13" xfId="0" applyNumberFormat="1" applyFont="1" applyFill="1" applyBorder="1" applyAlignment="1">
      <alignment vertical="center" wrapText="1"/>
    </xf>
    <xf numFmtId="4" fontId="28" fillId="0" borderId="13" xfId="0" applyNumberFormat="1" applyFont="1" applyFill="1" applyBorder="1" applyAlignment="1">
      <alignment horizontal="right" vertical="center" wrapText="1"/>
    </xf>
    <xf numFmtId="4" fontId="28" fillId="0" borderId="13" xfId="0" applyNumberFormat="1" applyFont="1" applyFill="1" applyBorder="1" applyAlignment="1">
      <alignment horizontal="right" vertical="center" wrapText="1"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49" fontId="28" fillId="0" borderId="13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28" fillId="0" borderId="0" xfId="0" applyNumberFormat="1" applyFont="1" applyFill="1" applyBorder="1" applyAlignment="1">
      <alignment horizontal="right" vertical="center" wrapText="1"/>
    </xf>
    <xf numFmtId="0" fontId="26" fillId="0" borderId="13" xfId="0" applyFont="1" applyFill="1" applyBorder="1" applyAlignment="1">
      <alignment vertical="top" wrapText="1"/>
    </xf>
    <xf numFmtId="49" fontId="32" fillId="0" borderId="13" xfId="0" applyNumberFormat="1" applyFont="1" applyBorder="1" applyAlignment="1">
      <alignment horizontal="center"/>
    </xf>
    <xf numFmtId="0" fontId="32" fillId="0" borderId="13" xfId="0" applyFont="1" applyBorder="1" applyAlignment="1">
      <alignment/>
    </xf>
    <xf numFmtId="0" fontId="26" fillId="0" borderId="13" xfId="0" applyFont="1" applyBorder="1" applyAlignment="1">
      <alignment vertical="top" wrapText="1"/>
    </xf>
    <xf numFmtId="0" fontId="39" fillId="0" borderId="0" xfId="0" applyFont="1" applyAlignment="1">
      <alignment horizontal="right"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0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vertical="center"/>
    </xf>
    <xf numFmtId="0" fontId="31" fillId="0" borderId="0" xfId="0" applyFont="1" applyAlignment="1">
      <alignment/>
    </xf>
    <xf numFmtId="0" fontId="41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41" fillId="0" borderId="13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32" fillId="0" borderId="13" xfId="0" applyFont="1" applyFill="1" applyBorder="1" applyAlignment="1">
      <alignment vertical="top" wrapText="1"/>
    </xf>
    <xf numFmtId="0" fontId="32" fillId="0" borderId="13" xfId="0" applyFont="1" applyBorder="1" applyAlignment="1">
      <alignment horizontal="center"/>
    </xf>
    <xf numFmtId="0" fontId="32" fillId="0" borderId="13" xfId="0" applyFont="1" applyFill="1" applyBorder="1" applyAlignment="1">
      <alignment vertical="center" wrapText="1"/>
    </xf>
    <xf numFmtId="0" fontId="26" fillId="0" borderId="13" xfId="0" applyFont="1" applyBorder="1" applyAlignment="1">
      <alignment horizontal="center"/>
    </xf>
    <xf numFmtId="0" fontId="26" fillId="0" borderId="13" xfId="0" applyFont="1" applyFill="1" applyBorder="1" applyAlignment="1">
      <alignment/>
    </xf>
    <xf numFmtId="0" fontId="32" fillId="0" borderId="13" xfId="0" applyFont="1" applyFill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vertical="center"/>
    </xf>
    <xf numFmtId="0" fontId="29" fillId="0" borderId="0" xfId="0" applyNumberFormat="1" applyFont="1" applyFill="1" applyBorder="1" applyAlignment="1" applyProtection="1">
      <alignment/>
      <protection locked="0"/>
    </xf>
    <xf numFmtId="49" fontId="29" fillId="0" borderId="0" xfId="0" applyFont="1" applyFill="1" applyBorder="1" applyAlignment="1">
      <alignment vertical="center" wrapText="1"/>
    </xf>
    <xf numFmtId="4" fontId="32" fillId="0" borderId="13" xfId="0" applyNumberFormat="1" applyFont="1" applyBorder="1" applyAlignment="1">
      <alignment/>
    </xf>
    <xf numFmtId="4" fontId="26" fillId="0" borderId="13" xfId="0" applyNumberFormat="1" applyFont="1" applyBorder="1" applyAlignment="1">
      <alignment/>
    </xf>
    <xf numFmtId="4" fontId="40" fillId="0" borderId="13" xfId="0" applyNumberFormat="1" applyFont="1" applyBorder="1" applyAlignment="1">
      <alignment vertical="center"/>
    </xf>
    <xf numFmtId="4" fontId="41" fillId="0" borderId="13" xfId="0" applyNumberFormat="1" applyFont="1" applyBorder="1" applyAlignment="1">
      <alignment vertical="center"/>
    </xf>
    <xf numFmtId="4" fontId="32" fillId="0" borderId="10" xfId="0" applyNumberFormat="1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32" fillId="0" borderId="13" xfId="0" applyFont="1" applyFill="1" applyBorder="1" applyAlignment="1">
      <alignment vertical="top" wrapText="1"/>
    </xf>
    <xf numFmtId="0" fontId="44" fillId="0" borderId="13" xfId="0" applyFont="1" applyBorder="1" applyAlignment="1">
      <alignment horizontal="right" vertical="center"/>
    </xf>
    <xf numFmtId="0" fontId="44" fillId="0" borderId="13" xfId="0" applyFont="1" applyBorder="1" applyAlignment="1">
      <alignment horizontal="center" vertical="center"/>
    </xf>
    <xf numFmtId="4" fontId="44" fillId="0" borderId="13" xfId="0" applyNumberFormat="1" applyFont="1" applyBorder="1" applyAlignment="1">
      <alignment horizontal="center" vertical="center"/>
    </xf>
    <xf numFmtId="4" fontId="31" fillId="0" borderId="13" xfId="0" applyNumberFormat="1" applyFont="1" applyBorder="1" applyAlignment="1">
      <alignment vertical="center"/>
    </xf>
    <xf numFmtId="4" fontId="44" fillId="0" borderId="13" xfId="0" applyNumberFormat="1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52" applyFont="1" applyFill="1" applyAlignment="1">
      <alignment horizontal="center"/>
      <protection/>
    </xf>
    <xf numFmtId="49" fontId="36" fillId="0" borderId="13" xfId="0" applyFont="1" applyFill="1" applyBorder="1" applyAlignment="1">
      <alignment horizontal="center" vertical="center" wrapText="1"/>
    </xf>
    <xf numFmtId="49" fontId="36" fillId="0" borderId="18" xfId="0" applyFont="1" applyFill="1" applyBorder="1" applyAlignment="1">
      <alignment horizontal="center" vertical="center" wrapText="1"/>
    </xf>
    <xf numFmtId="49" fontId="36" fillId="0" borderId="19" xfId="0" applyFont="1" applyFill="1" applyBorder="1" applyAlignment="1">
      <alignment horizontal="center" vertical="center" wrapText="1"/>
    </xf>
    <xf numFmtId="49" fontId="36" fillId="0" borderId="11" xfId="0" applyFont="1" applyFill="1" applyBorder="1" applyAlignment="1">
      <alignment horizontal="center" vertical="center" wrapText="1"/>
    </xf>
    <xf numFmtId="49" fontId="36" fillId="0" borderId="13" xfId="0" applyFont="1" applyFill="1" applyBorder="1" applyAlignment="1">
      <alignment horizontal="left" vertical="center" wrapText="1"/>
    </xf>
    <xf numFmtId="4" fontId="36" fillId="0" borderId="13" xfId="0" applyNumberFormat="1" applyFont="1" applyFill="1" applyBorder="1" applyAlignment="1">
      <alignment horizontal="right" vertical="center" wrapText="1"/>
    </xf>
    <xf numFmtId="0" fontId="0" fillId="0" borderId="13" xfId="0" applyFill="1" applyBorder="1" applyAlignment="1">
      <alignment/>
    </xf>
    <xf numFmtId="0" fontId="37" fillId="0" borderId="0" xfId="0" applyNumberFormat="1" applyFont="1" applyFill="1" applyBorder="1" applyAlignment="1" applyProtection="1">
      <alignment horizontal="center"/>
      <protection locked="0"/>
    </xf>
    <xf numFmtId="49" fontId="27" fillId="0" borderId="13" xfId="0" applyFont="1" applyFill="1" applyBorder="1" applyAlignment="1">
      <alignment horizontal="center" vertical="center" wrapText="1"/>
    </xf>
    <xf numFmtId="49" fontId="28" fillId="0" borderId="13" xfId="0" applyFont="1" applyFill="1" applyBorder="1" applyAlignment="1">
      <alignment horizontal="center" vertical="center" wrapText="1"/>
    </xf>
    <xf numFmtId="49" fontId="27" fillId="0" borderId="13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2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4" fontId="28" fillId="0" borderId="13" xfId="0" applyNumberFormat="1" applyFont="1" applyFill="1" applyBorder="1" applyAlignment="1">
      <alignment horizontal="right" vertical="center" wrapText="1"/>
    </xf>
    <xf numFmtId="49" fontId="36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9" fillId="0" borderId="0" xfId="0" applyNumberFormat="1" applyFont="1" applyFill="1" applyBorder="1" applyAlignment="1" applyProtection="1">
      <alignment horizontal="right"/>
      <protection locked="0"/>
    </xf>
    <xf numFmtId="49" fontId="29" fillId="0" borderId="0" xfId="0" applyFont="1" applyFill="1" applyBorder="1" applyAlignment="1">
      <alignment horizontal="right" vertical="center" wrapText="1"/>
    </xf>
    <xf numFmtId="0" fontId="35" fillId="0" borderId="0" xfId="0" applyNumberFormat="1" applyFont="1" applyFill="1" applyBorder="1" applyAlignment="1" applyProtection="1">
      <alignment horizontal="left"/>
      <protection locked="0"/>
    </xf>
    <xf numFmtId="0" fontId="35" fillId="0" borderId="0" xfId="0" applyNumberFormat="1" applyFont="1" applyFill="1" applyBorder="1" applyAlignment="1" applyProtection="1">
      <alignment horizontal="left"/>
      <protection locked="0"/>
    </xf>
    <xf numFmtId="49" fontId="35" fillId="0" borderId="0" xfId="0" applyFont="1" applyFill="1" applyBorder="1" applyAlignment="1">
      <alignment horizontal="left" vertical="center" wrapText="1"/>
    </xf>
    <xf numFmtId="49" fontId="35" fillId="0" borderId="0" xfId="0" applyFont="1" applyFill="1" applyBorder="1" applyAlignment="1">
      <alignment horizontal="left" vertical="center" wrapText="1"/>
    </xf>
    <xf numFmtId="49" fontId="35" fillId="0" borderId="0" xfId="0" applyFont="1" applyFill="1" applyBorder="1" applyAlignment="1">
      <alignment horizontal="left" vertical="center" wrapText="1"/>
    </xf>
    <xf numFmtId="0" fontId="35" fillId="0" borderId="0" xfId="0" applyNumberFormat="1" applyFont="1" applyFill="1" applyBorder="1" applyAlignment="1" applyProtection="1">
      <alignment horizontal="left"/>
      <protection locked="0"/>
    </xf>
    <xf numFmtId="0" fontId="32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H16" sqref="H16"/>
    </sheetView>
  </sheetViews>
  <sheetFormatPr defaultColWidth="9.140625" defaultRowHeight="12.75"/>
  <cols>
    <col min="1" max="1" width="6.8515625" style="0" customWidth="1"/>
    <col min="2" max="2" width="39.28125" style="0" customWidth="1"/>
    <col min="3" max="3" width="13.421875" style="0" customWidth="1"/>
    <col min="4" max="4" width="11.28125" style="0" customWidth="1"/>
    <col min="5" max="5" width="12.57421875" style="0" customWidth="1"/>
    <col min="6" max="6" width="13.00390625" style="0" customWidth="1"/>
    <col min="7" max="7" width="12.8515625" style="0" customWidth="1"/>
    <col min="8" max="8" width="12.140625" style="0" customWidth="1"/>
    <col min="9" max="9" width="13.00390625" style="0" customWidth="1"/>
    <col min="10" max="10" width="12.421875" style="0" customWidth="1"/>
    <col min="11" max="11" width="10.7109375" style="0" customWidth="1"/>
    <col min="12" max="12" width="12.57421875" style="0" customWidth="1"/>
  </cols>
  <sheetData>
    <row r="1" spans="2:12" ht="15" customHeight="1">
      <c r="B1" s="2"/>
      <c r="C1" s="2"/>
      <c r="D1" s="2"/>
      <c r="E1" s="2"/>
      <c r="F1" s="95" t="s">
        <v>91</v>
      </c>
      <c r="G1" s="95"/>
      <c r="H1" s="95"/>
      <c r="I1" s="95"/>
      <c r="J1" s="95"/>
      <c r="K1" s="95"/>
      <c r="L1" s="95"/>
    </row>
    <row r="2" spans="2:12" ht="20.25" customHeight="1">
      <c r="B2" s="2"/>
      <c r="C2" s="2"/>
      <c r="D2" s="2"/>
      <c r="E2" s="2"/>
      <c r="F2" s="2"/>
      <c r="G2" s="95" t="s">
        <v>18</v>
      </c>
      <c r="H2" s="95"/>
      <c r="I2" s="95"/>
      <c r="J2" s="95"/>
      <c r="K2" s="95"/>
      <c r="L2" s="95"/>
    </row>
    <row r="3" spans="2:12" ht="9" customHeight="1">
      <c r="B3" s="2"/>
      <c r="C3" s="2"/>
      <c r="D3" s="2"/>
      <c r="E3" s="2"/>
      <c r="F3" s="2"/>
      <c r="G3" s="20"/>
      <c r="H3" s="20"/>
      <c r="I3" s="20"/>
      <c r="J3" s="20"/>
      <c r="K3" s="20"/>
      <c r="L3" s="20"/>
    </row>
    <row r="4" spans="2:6" s="11" customFormat="1" ht="19.5" customHeight="1">
      <c r="B4" s="93" t="s">
        <v>20</v>
      </c>
      <c r="C4" s="93"/>
      <c r="D4" s="13"/>
      <c r="E4" s="13"/>
      <c r="F4" s="12"/>
    </row>
    <row r="5" spans="1:12" s="11" customFormat="1" ht="19.5" customHeight="1">
      <c r="A5" s="90" t="s">
        <v>0</v>
      </c>
      <c r="B5" s="90"/>
      <c r="C5" s="83" t="s">
        <v>19</v>
      </c>
      <c r="D5" s="84"/>
      <c r="E5" s="84"/>
      <c r="F5" s="84"/>
      <c r="G5" s="84"/>
      <c r="H5" s="84"/>
      <c r="I5" s="84"/>
      <c r="J5" s="84"/>
      <c r="K5" s="84"/>
      <c r="L5" s="92"/>
    </row>
    <row r="6" spans="1:12" s="3" customFormat="1" ht="13.5" customHeight="1">
      <c r="A6" s="91"/>
      <c r="B6" s="91" t="s">
        <v>11</v>
      </c>
      <c r="C6" s="86" t="s">
        <v>1</v>
      </c>
      <c r="D6" s="86"/>
      <c r="E6" s="86"/>
      <c r="F6" s="86"/>
      <c r="G6" s="86" t="s">
        <v>8</v>
      </c>
      <c r="H6" s="86"/>
      <c r="I6" s="86"/>
      <c r="J6" s="86"/>
      <c r="K6" s="86"/>
      <c r="L6" s="86"/>
    </row>
    <row r="7" spans="1:12" s="3" customFormat="1" ht="13.5" customHeight="1">
      <c r="A7" s="91"/>
      <c r="B7" s="91"/>
      <c r="C7" s="86"/>
      <c r="D7" s="86"/>
      <c r="E7" s="86"/>
      <c r="F7" s="86"/>
      <c r="G7" s="86" t="s">
        <v>2</v>
      </c>
      <c r="H7" s="86" t="s">
        <v>6</v>
      </c>
      <c r="I7" s="86"/>
      <c r="J7" s="86" t="s">
        <v>5</v>
      </c>
      <c r="K7" s="86" t="s">
        <v>6</v>
      </c>
      <c r="L7" s="86"/>
    </row>
    <row r="8" spans="1:12" s="3" customFormat="1" ht="84" customHeight="1">
      <c r="A8" s="82"/>
      <c r="B8" s="82"/>
      <c r="C8" s="86"/>
      <c r="D8" s="86"/>
      <c r="E8" s="86"/>
      <c r="F8" s="86"/>
      <c r="G8" s="86"/>
      <c r="H8" s="7" t="s">
        <v>3</v>
      </c>
      <c r="I8" s="8" t="s">
        <v>4</v>
      </c>
      <c r="J8" s="86"/>
      <c r="K8" s="7" t="s">
        <v>3</v>
      </c>
      <c r="L8" s="8" t="s">
        <v>4</v>
      </c>
    </row>
    <row r="9" spans="1:12" s="3" customFormat="1" ht="21.75" customHeight="1">
      <c r="A9" s="7"/>
      <c r="B9" s="5"/>
      <c r="C9" s="9" t="s">
        <v>9</v>
      </c>
      <c r="D9" s="9" t="s">
        <v>17</v>
      </c>
      <c r="E9" s="10" t="s">
        <v>14</v>
      </c>
      <c r="F9" s="9" t="s">
        <v>10</v>
      </c>
      <c r="G9" s="6"/>
      <c r="H9" s="7"/>
      <c r="I9" s="8"/>
      <c r="J9" s="5"/>
      <c r="K9" s="4"/>
      <c r="L9" s="8"/>
    </row>
    <row r="10" spans="1:12" s="15" customFormat="1" ht="15.75" customHeight="1">
      <c r="A10" s="14">
        <v>1</v>
      </c>
      <c r="B10" s="14">
        <v>2</v>
      </c>
      <c r="C10" s="87">
        <v>3</v>
      </c>
      <c r="D10" s="88"/>
      <c r="E10" s="88"/>
      <c r="F10" s="89"/>
      <c r="G10" s="14">
        <v>4</v>
      </c>
      <c r="H10" s="14">
        <v>5</v>
      </c>
      <c r="I10" s="14">
        <v>6</v>
      </c>
      <c r="J10" s="14">
        <v>7</v>
      </c>
      <c r="K10" s="14">
        <v>8</v>
      </c>
      <c r="L10" s="14">
        <v>9</v>
      </c>
    </row>
    <row r="11" spans="1:12" s="15" customFormat="1" ht="23.25" customHeight="1">
      <c r="A11" s="16">
        <v>750</v>
      </c>
      <c r="B11" s="76" t="s">
        <v>80</v>
      </c>
      <c r="C11" s="17">
        <v>147683</v>
      </c>
      <c r="D11" s="17">
        <f>D12</f>
        <v>0</v>
      </c>
      <c r="E11" s="17">
        <f>E12</f>
        <v>14235</v>
      </c>
      <c r="F11" s="17">
        <f>C11-D11+E11</f>
        <v>161918</v>
      </c>
      <c r="G11" s="17">
        <f>F11</f>
        <v>161918</v>
      </c>
      <c r="H11" s="18">
        <v>105482</v>
      </c>
      <c r="I11" s="21"/>
      <c r="J11" s="22"/>
      <c r="K11" s="22"/>
      <c r="L11" s="14"/>
    </row>
    <row r="12" spans="1:12" s="15" customFormat="1" ht="57" customHeight="1">
      <c r="A12" s="16"/>
      <c r="B12" s="46" t="s">
        <v>71</v>
      </c>
      <c r="C12" s="23">
        <v>91247</v>
      </c>
      <c r="D12" s="23">
        <v>0</v>
      </c>
      <c r="E12" s="23">
        <v>14235</v>
      </c>
      <c r="F12" s="23">
        <f>C12-D12+E12</f>
        <v>105482</v>
      </c>
      <c r="G12" s="23">
        <v>14235</v>
      </c>
      <c r="H12" s="24">
        <v>14235</v>
      </c>
      <c r="I12" s="25"/>
      <c r="J12" s="22"/>
      <c r="K12" s="22"/>
      <c r="L12" s="14"/>
    </row>
    <row r="13" spans="1:12" s="15" customFormat="1" ht="23.25" customHeight="1">
      <c r="A13" s="16">
        <v>854</v>
      </c>
      <c r="B13" s="76" t="s">
        <v>64</v>
      </c>
      <c r="C13" s="17">
        <v>10162</v>
      </c>
      <c r="D13" s="17">
        <f>D14</f>
        <v>0</v>
      </c>
      <c r="E13" s="17">
        <f>E14</f>
        <v>15600</v>
      </c>
      <c r="F13" s="17">
        <f>C13-D13+E13</f>
        <v>25762</v>
      </c>
      <c r="G13" s="17">
        <f>F13</f>
        <v>25762</v>
      </c>
      <c r="H13" s="18">
        <v>25762</v>
      </c>
      <c r="I13" s="21"/>
      <c r="J13" s="22"/>
      <c r="K13" s="22"/>
      <c r="L13" s="14"/>
    </row>
    <row r="14" spans="1:12" s="15" customFormat="1" ht="45" customHeight="1">
      <c r="A14" s="16"/>
      <c r="B14" s="43" t="s">
        <v>65</v>
      </c>
      <c r="C14" s="23">
        <v>10162</v>
      </c>
      <c r="D14" s="23">
        <v>0</v>
      </c>
      <c r="E14" s="23">
        <v>15600</v>
      </c>
      <c r="F14" s="23">
        <f>C14-D14+E14</f>
        <v>25762</v>
      </c>
      <c r="G14" s="23">
        <v>15600</v>
      </c>
      <c r="H14" s="24">
        <v>15600</v>
      </c>
      <c r="I14" s="25"/>
      <c r="J14" s="22"/>
      <c r="K14" s="22"/>
      <c r="L14" s="14"/>
    </row>
    <row r="15" spans="1:12" s="66" customFormat="1" ht="23.25" customHeight="1">
      <c r="A15" s="77"/>
      <c r="B15" s="78" t="s">
        <v>7</v>
      </c>
      <c r="C15" s="79">
        <v>37678115.3</v>
      </c>
      <c r="D15" s="79">
        <f>D11</f>
        <v>0</v>
      </c>
      <c r="E15" s="80">
        <f>E11+E13</f>
        <v>29835</v>
      </c>
      <c r="F15" s="80">
        <f>C15-D15+E15</f>
        <v>37707950.3</v>
      </c>
      <c r="G15" s="81">
        <f>F15-J15</f>
        <v>29871114.799999997</v>
      </c>
      <c r="H15" s="81">
        <v>3404570.23</v>
      </c>
      <c r="I15" s="81">
        <v>84868.95</v>
      </c>
      <c r="J15" s="80">
        <v>7836835.5</v>
      </c>
      <c r="K15" s="80">
        <v>0</v>
      </c>
      <c r="L15" s="80">
        <v>6498635.5</v>
      </c>
    </row>
    <row r="16" spans="2:6" ht="12.75">
      <c r="B16" s="1" t="s">
        <v>12</v>
      </c>
      <c r="C16" s="1"/>
      <c r="D16" s="1"/>
      <c r="E16" s="1"/>
      <c r="F16" s="1"/>
    </row>
    <row r="17" spans="1:14" ht="55.5" customHeight="1">
      <c r="A17" s="85" t="s">
        <v>92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19"/>
      <c r="N17" s="19"/>
    </row>
    <row r="18" spans="2:12" ht="32.25" customHeight="1">
      <c r="B18" s="1"/>
      <c r="C18" s="1"/>
      <c r="D18" s="1"/>
      <c r="E18" s="1"/>
      <c r="F18" s="1"/>
      <c r="I18" s="94" t="s">
        <v>15</v>
      </c>
      <c r="J18" s="94"/>
      <c r="K18" s="94"/>
      <c r="L18" s="94"/>
    </row>
    <row r="19" spans="2:6" ht="12.75">
      <c r="B19" s="1"/>
      <c r="C19" s="1"/>
      <c r="D19" s="1"/>
      <c r="E19" s="1"/>
      <c r="F19" s="1"/>
    </row>
    <row r="20" spans="2:12" ht="18.75" customHeight="1">
      <c r="B20" s="1"/>
      <c r="C20" s="1"/>
      <c r="D20" s="1"/>
      <c r="E20" s="1"/>
      <c r="F20" s="1"/>
      <c r="I20" s="94" t="s">
        <v>16</v>
      </c>
      <c r="J20" s="94"/>
      <c r="K20" s="94"/>
      <c r="L20" s="94"/>
    </row>
    <row r="21" spans="2:6" ht="12.75">
      <c r="B21" s="1"/>
      <c r="C21" s="1"/>
      <c r="D21" s="1"/>
      <c r="E21" s="1"/>
      <c r="F21" s="1"/>
    </row>
    <row r="22" spans="2:6" ht="12.75">
      <c r="B22" s="1"/>
      <c r="C22" s="1"/>
      <c r="D22" s="1"/>
      <c r="E22" s="1"/>
      <c r="F22" s="1"/>
    </row>
    <row r="23" spans="2:6" ht="12.75">
      <c r="B23" s="1"/>
      <c r="C23" s="1"/>
      <c r="D23" s="1"/>
      <c r="E23" s="1"/>
      <c r="F23" s="1"/>
    </row>
    <row r="24" spans="2:6" ht="12.75">
      <c r="B24" s="1"/>
      <c r="C24" s="1"/>
      <c r="D24" s="1"/>
      <c r="E24" s="1"/>
      <c r="F24" s="1"/>
    </row>
    <row r="25" spans="2:6" ht="12.75">
      <c r="B25" s="1"/>
      <c r="C25" s="1"/>
      <c r="D25" s="1"/>
      <c r="E25" s="1"/>
      <c r="F25" s="1"/>
    </row>
    <row r="26" spans="2:6" ht="12.75">
      <c r="B26" s="1"/>
      <c r="C26" s="1"/>
      <c r="D26" s="1"/>
      <c r="E26" s="1"/>
      <c r="F26" s="1"/>
    </row>
    <row r="27" spans="2:6" ht="12.75"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29" spans="2:6" ht="12.75">
      <c r="B29" s="1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  <row r="35" spans="2:6" ht="12.75">
      <c r="B35" s="1"/>
      <c r="C35" s="1"/>
      <c r="D35" s="1"/>
      <c r="E35" s="1"/>
      <c r="F35" s="1"/>
    </row>
    <row r="36" spans="2:6" ht="12.75">
      <c r="B36" s="1"/>
      <c r="C36" s="1"/>
      <c r="D36" s="1"/>
      <c r="E36" s="1"/>
      <c r="F36" s="1"/>
    </row>
    <row r="37" spans="2:6" ht="12.75">
      <c r="B37" s="1"/>
      <c r="C37" s="1"/>
      <c r="D37" s="1"/>
      <c r="E37" s="1"/>
      <c r="F37" s="1"/>
    </row>
    <row r="38" spans="2:6" ht="12.75">
      <c r="B38" s="1"/>
      <c r="C38" s="1"/>
      <c r="D38" s="1"/>
      <c r="E38" s="1"/>
      <c r="F38" s="1"/>
    </row>
    <row r="39" spans="2:6" ht="12.75">
      <c r="B39" s="1"/>
      <c r="C39" s="1"/>
      <c r="D39" s="1"/>
      <c r="E39" s="1"/>
      <c r="F39" s="1"/>
    </row>
    <row r="40" spans="2:6" ht="12.75">
      <c r="B40" s="1"/>
      <c r="C40" s="1"/>
      <c r="D40" s="1"/>
      <c r="E40" s="1"/>
      <c r="F40" s="1"/>
    </row>
    <row r="41" spans="2:6" ht="12.75">
      <c r="B41" s="1"/>
      <c r="C41" s="1"/>
      <c r="D41" s="1"/>
      <c r="E41" s="1"/>
      <c r="F41" s="1"/>
    </row>
    <row r="42" spans="2:6" ht="12.75">
      <c r="B42" s="1"/>
      <c r="C42" s="1"/>
      <c r="D42" s="1"/>
      <c r="E42" s="1"/>
      <c r="F42" s="1"/>
    </row>
    <row r="43" spans="2:6" ht="12.75">
      <c r="B43" s="1"/>
      <c r="C43" s="1"/>
      <c r="D43" s="1"/>
      <c r="E43" s="1"/>
      <c r="F43" s="1"/>
    </row>
    <row r="44" spans="2:6" ht="12.75">
      <c r="B44" s="1"/>
      <c r="C44" s="1"/>
      <c r="D44" s="1"/>
      <c r="E44" s="1"/>
      <c r="F44" s="1"/>
    </row>
  </sheetData>
  <mergeCells count="16">
    <mergeCell ref="B4:C4"/>
    <mergeCell ref="I18:L18"/>
    <mergeCell ref="I20:L20"/>
    <mergeCell ref="F1:L1"/>
    <mergeCell ref="G2:L2"/>
    <mergeCell ref="C6:F8"/>
    <mergeCell ref="G6:L6"/>
    <mergeCell ref="G7:G8"/>
    <mergeCell ref="H7:I7"/>
    <mergeCell ref="J7:J8"/>
    <mergeCell ref="A17:L17"/>
    <mergeCell ref="K7:L7"/>
    <mergeCell ref="C10:F10"/>
    <mergeCell ref="A5:A8"/>
    <mergeCell ref="B5:B8"/>
    <mergeCell ref="C5:L5"/>
  </mergeCells>
  <printOptions/>
  <pageMargins left="0.37" right="0.17" top="0.32" bottom="0.2" header="0.24" footer="0.16"/>
  <pageSetup horizontalDpi="600" verticalDpi="600" orientation="landscape" paperSize="9" scale="8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5"/>
  <sheetViews>
    <sheetView tabSelected="1" workbookViewId="0" topLeftCell="B10">
      <selection activeCell="B33" sqref="B33:W33"/>
    </sheetView>
  </sheetViews>
  <sheetFormatPr defaultColWidth="9.140625" defaultRowHeight="12.75"/>
  <cols>
    <col min="1" max="1" width="0.13671875" style="28" hidden="1" customWidth="1"/>
    <col min="2" max="2" width="2.140625" style="28" customWidth="1"/>
    <col min="3" max="3" width="1.421875" style="28" customWidth="1"/>
    <col min="4" max="4" width="5.7109375" style="28" customWidth="1"/>
    <col min="5" max="5" width="5.28125" style="28" customWidth="1"/>
    <col min="6" max="6" width="6.00390625" style="28" customWidth="1"/>
    <col min="7" max="7" width="9.28125" style="28" customWidth="1"/>
    <col min="8" max="8" width="7.140625" style="28" customWidth="1"/>
    <col min="9" max="9" width="2.8515625" style="28" customWidth="1"/>
    <col min="10" max="10" width="9.7109375" style="28" customWidth="1"/>
    <col min="11" max="11" width="9.57421875" style="28" customWidth="1"/>
    <col min="12" max="12" width="9.421875" style="28" bestFit="1" customWidth="1"/>
    <col min="13" max="13" width="8.421875" style="28" customWidth="1"/>
    <col min="14" max="14" width="8.57421875" style="28" customWidth="1"/>
    <col min="15" max="15" width="8.8515625" style="28" customWidth="1"/>
    <col min="16" max="16" width="7.140625" style="28" customWidth="1"/>
    <col min="17" max="17" width="5.140625" style="28" customWidth="1"/>
    <col min="18" max="18" width="7.8515625" style="28" customWidth="1"/>
    <col min="19" max="20" width="9.57421875" style="28" customWidth="1"/>
    <col min="21" max="21" width="9.28125" style="28" customWidth="1"/>
    <col min="22" max="23" width="7.8515625" style="28" customWidth="1"/>
    <col min="24" max="16384" width="9.140625" style="28" customWidth="1"/>
  </cols>
  <sheetData>
    <row r="1" spans="1:23" s="26" customFormat="1" ht="15" customHeight="1">
      <c r="A1" s="113" t="s">
        <v>95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</row>
    <row r="2" spans="2:23" s="27" customFormat="1" ht="17.25" customHeight="1">
      <c r="B2" s="114" t="s">
        <v>94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</row>
    <row r="3" spans="1:23" ht="19.5" customHeight="1">
      <c r="A3" s="115"/>
      <c r="B3" s="116"/>
      <c r="C3" s="117"/>
      <c r="D3" s="118"/>
      <c r="E3" s="119"/>
      <c r="F3" s="117"/>
      <c r="G3" s="118"/>
      <c r="H3" s="119"/>
      <c r="I3" s="120" t="s">
        <v>21</v>
      </c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</row>
    <row r="4" spans="1:23" ht="11.25" customHeight="1">
      <c r="A4" s="29"/>
      <c r="B4" s="96" t="s">
        <v>0</v>
      </c>
      <c r="C4" s="96"/>
      <c r="D4" s="111" t="s">
        <v>13</v>
      </c>
      <c r="E4" s="111"/>
      <c r="F4" s="111"/>
      <c r="G4" s="111"/>
      <c r="H4" s="96" t="s">
        <v>22</v>
      </c>
      <c r="I4" s="112"/>
      <c r="J4" s="111" t="s">
        <v>23</v>
      </c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</row>
    <row r="5" spans="1:23" ht="8.25" customHeight="1">
      <c r="A5" s="29"/>
      <c r="B5" s="96"/>
      <c r="C5" s="96"/>
      <c r="D5" s="111"/>
      <c r="E5" s="111"/>
      <c r="F5" s="111"/>
      <c r="G5" s="111"/>
      <c r="H5" s="112"/>
      <c r="I5" s="112"/>
      <c r="J5" s="96" t="s">
        <v>24</v>
      </c>
      <c r="K5" s="96" t="s">
        <v>25</v>
      </c>
      <c r="L5" s="96"/>
      <c r="M5" s="96"/>
      <c r="N5" s="96"/>
      <c r="O5" s="96"/>
      <c r="P5" s="96"/>
      <c r="Q5" s="96"/>
      <c r="R5" s="96"/>
      <c r="S5" s="96" t="s">
        <v>26</v>
      </c>
      <c r="T5" s="111" t="s">
        <v>25</v>
      </c>
      <c r="U5" s="111"/>
      <c r="V5" s="111"/>
      <c r="W5" s="111"/>
    </row>
    <row r="6" spans="1:23" ht="3" customHeight="1">
      <c r="A6" s="29"/>
      <c r="B6" s="96"/>
      <c r="C6" s="96"/>
      <c r="D6" s="111"/>
      <c r="E6" s="111"/>
      <c r="F6" s="111"/>
      <c r="G6" s="111"/>
      <c r="H6" s="112"/>
      <c r="I6" s="112"/>
      <c r="J6" s="96"/>
      <c r="K6" s="96"/>
      <c r="L6" s="96"/>
      <c r="M6" s="96"/>
      <c r="N6" s="96"/>
      <c r="O6" s="96"/>
      <c r="P6" s="96"/>
      <c r="Q6" s="96"/>
      <c r="R6" s="96"/>
      <c r="S6" s="96"/>
      <c r="T6" s="96" t="s">
        <v>27</v>
      </c>
      <c r="U6" s="96" t="s">
        <v>6</v>
      </c>
      <c r="V6" s="96" t="s">
        <v>28</v>
      </c>
      <c r="W6" s="111" t="s">
        <v>3</v>
      </c>
    </row>
    <row r="7" spans="1:23" ht="5.25" customHeight="1">
      <c r="A7" s="29"/>
      <c r="B7" s="96"/>
      <c r="C7" s="96"/>
      <c r="D7" s="111"/>
      <c r="E7" s="111"/>
      <c r="F7" s="111"/>
      <c r="G7" s="111"/>
      <c r="H7" s="112"/>
      <c r="I7" s="112"/>
      <c r="J7" s="96"/>
      <c r="K7" s="96" t="s">
        <v>29</v>
      </c>
      <c r="L7" s="96" t="s">
        <v>25</v>
      </c>
      <c r="M7" s="96"/>
      <c r="N7" s="96" t="s">
        <v>30</v>
      </c>
      <c r="O7" s="96" t="s">
        <v>31</v>
      </c>
      <c r="P7" s="96" t="s">
        <v>32</v>
      </c>
      <c r="Q7" s="96" t="s">
        <v>33</v>
      </c>
      <c r="R7" s="96" t="s">
        <v>34</v>
      </c>
      <c r="S7" s="96"/>
      <c r="T7" s="96"/>
      <c r="U7" s="96"/>
      <c r="V7" s="96"/>
      <c r="W7" s="111"/>
    </row>
    <row r="8" spans="1:23" ht="11.25" customHeight="1">
      <c r="A8" s="29"/>
      <c r="B8" s="96"/>
      <c r="C8" s="96"/>
      <c r="D8" s="111"/>
      <c r="E8" s="111"/>
      <c r="F8" s="111"/>
      <c r="G8" s="111"/>
      <c r="H8" s="112"/>
      <c r="I8" s="112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 t="s">
        <v>35</v>
      </c>
      <c r="V8" s="96"/>
      <c r="W8" s="111"/>
    </row>
    <row r="9" spans="1:23" ht="111.75" customHeight="1">
      <c r="A9" s="29"/>
      <c r="B9" s="96"/>
      <c r="C9" s="96"/>
      <c r="D9" s="111"/>
      <c r="E9" s="111"/>
      <c r="F9" s="111"/>
      <c r="G9" s="111"/>
      <c r="H9" s="112"/>
      <c r="I9" s="112"/>
      <c r="J9" s="96"/>
      <c r="K9" s="96"/>
      <c r="L9" s="30" t="s">
        <v>36</v>
      </c>
      <c r="M9" s="30" t="s">
        <v>37</v>
      </c>
      <c r="N9" s="96"/>
      <c r="O9" s="96"/>
      <c r="P9" s="96"/>
      <c r="Q9" s="96"/>
      <c r="R9" s="96"/>
      <c r="S9" s="96"/>
      <c r="T9" s="96"/>
      <c r="U9" s="96"/>
      <c r="V9" s="96"/>
      <c r="W9" s="111"/>
    </row>
    <row r="10" spans="1:23" ht="21.75" customHeight="1">
      <c r="A10" s="29"/>
      <c r="B10" s="96" t="s">
        <v>38</v>
      </c>
      <c r="C10" s="96"/>
      <c r="D10" s="31" t="s">
        <v>39</v>
      </c>
      <c r="E10" s="111" t="s">
        <v>40</v>
      </c>
      <c r="F10" s="111"/>
      <c r="G10" s="111"/>
      <c r="H10" s="96" t="s">
        <v>41</v>
      </c>
      <c r="I10" s="112"/>
      <c r="J10" s="30" t="s">
        <v>42</v>
      </c>
      <c r="K10" s="30" t="s">
        <v>43</v>
      </c>
      <c r="L10" s="30" t="s">
        <v>44</v>
      </c>
      <c r="M10" s="30" t="s">
        <v>45</v>
      </c>
      <c r="N10" s="30" t="s">
        <v>46</v>
      </c>
      <c r="O10" s="30" t="s">
        <v>47</v>
      </c>
      <c r="P10" s="30" t="s">
        <v>48</v>
      </c>
      <c r="Q10" s="30" t="s">
        <v>49</v>
      </c>
      <c r="R10" s="30" t="s">
        <v>50</v>
      </c>
      <c r="S10" s="30" t="s">
        <v>51</v>
      </c>
      <c r="T10" s="30" t="s">
        <v>52</v>
      </c>
      <c r="U10" s="30" t="s">
        <v>53</v>
      </c>
      <c r="V10" s="30" t="s">
        <v>54</v>
      </c>
      <c r="W10" s="32">
        <v>19</v>
      </c>
    </row>
    <row r="11" spans="1:24" ht="18" customHeight="1">
      <c r="A11" s="29"/>
      <c r="B11" s="104" t="s">
        <v>96</v>
      </c>
      <c r="C11" s="104"/>
      <c r="D11" s="105"/>
      <c r="E11" s="106" t="s">
        <v>80</v>
      </c>
      <c r="F11" s="106"/>
      <c r="G11" s="33" t="s">
        <v>55</v>
      </c>
      <c r="H11" s="101">
        <f>J11+S11</f>
        <v>4670523</v>
      </c>
      <c r="I11" s="102"/>
      <c r="J11" s="36">
        <f>K11+O11</f>
        <v>4656880</v>
      </c>
      <c r="K11" s="34">
        <f>L11+M11</f>
        <v>4530480</v>
      </c>
      <c r="L11" s="34">
        <v>3782714</v>
      </c>
      <c r="M11" s="34">
        <v>747766</v>
      </c>
      <c r="N11" s="34" t="s">
        <v>56</v>
      </c>
      <c r="O11" s="34">
        <v>126400</v>
      </c>
      <c r="P11" s="34" t="s">
        <v>56</v>
      </c>
      <c r="Q11" s="34" t="s">
        <v>56</v>
      </c>
      <c r="R11" s="34" t="s">
        <v>56</v>
      </c>
      <c r="S11" s="34">
        <f>T11+V11+W11</f>
        <v>13643</v>
      </c>
      <c r="T11" s="34">
        <v>0</v>
      </c>
      <c r="U11" s="34">
        <v>13643</v>
      </c>
      <c r="V11" s="34">
        <v>13643</v>
      </c>
      <c r="W11" s="34">
        <v>0</v>
      </c>
      <c r="X11" s="103"/>
    </row>
    <row r="12" spans="1:24" ht="17.25" customHeight="1">
      <c r="A12" s="29"/>
      <c r="B12" s="104"/>
      <c r="C12" s="104"/>
      <c r="D12" s="105"/>
      <c r="E12" s="106"/>
      <c r="F12" s="106"/>
      <c r="G12" s="33" t="s">
        <v>57</v>
      </c>
      <c r="H12" s="101">
        <f>J12+S12</f>
        <v>1233.27</v>
      </c>
      <c r="I12" s="102"/>
      <c r="J12" s="34">
        <f>K12+N12+O12+P12+Q12+R12</f>
        <v>1233.27</v>
      </c>
      <c r="K12" s="34">
        <f>L12+M12</f>
        <v>1233.27</v>
      </c>
      <c r="L12" s="34">
        <f>L16</f>
        <v>1230</v>
      </c>
      <c r="M12" s="34">
        <f>M16</f>
        <v>3.27</v>
      </c>
      <c r="N12" s="34" t="s">
        <v>56</v>
      </c>
      <c r="O12" s="34" t="s">
        <v>56</v>
      </c>
      <c r="P12" s="34" t="s">
        <v>56</v>
      </c>
      <c r="Q12" s="34" t="s">
        <v>56</v>
      </c>
      <c r="R12" s="34" t="s">
        <v>56</v>
      </c>
      <c r="S12" s="34">
        <f>T12+V12+W12</f>
        <v>0</v>
      </c>
      <c r="T12" s="34">
        <v>0</v>
      </c>
      <c r="U12" s="34">
        <v>0</v>
      </c>
      <c r="V12" s="34" t="s">
        <v>56</v>
      </c>
      <c r="W12" s="34">
        <v>0</v>
      </c>
      <c r="X12" s="103"/>
    </row>
    <row r="13" spans="1:24" ht="15.75" customHeight="1">
      <c r="A13" s="29"/>
      <c r="B13" s="104"/>
      <c r="C13" s="104"/>
      <c r="D13" s="105"/>
      <c r="E13" s="106"/>
      <c r="F13" s="106"/>
      <c r="G13" s="33" t="s">
        <v>58</v>
      </c>
      <c r="H13" s="101">
        <f>J13+S13</f>
        <v>15468.27</v>
      </c>
      <c r="I13" s="102"/>
      <c r="J13" s="34">
        <f>K13+N13+O13+P13+Q13+R13</f>
        <v>15468.27</v>
      </c>
      <c r="K13" s="34">
        <f>L13+M13</f>
        <v>2948.27</v>
      </c>
      <c r="L13" s="34">
        <f>L17</f>
        <v>2688</v>
      </c>
      <c r="M13" s="34">
        <f>M17</f>
        <v>260.27</v>
      </c>
      <c r="N13" s="34" t="s">
        <v>56</v>
      </c>
      <c r="O13" s="34">
        <f>O17</f>
        <v>12520</v>
      </c>
      <c r="P13" s="34" t="s">
        <v>56</v>
      </c>
      <c r="Q13" s="34" t="s">
        <v>56</v>
      </c>
      <c r="R13" s="34" t="s">
        <v>56</v>
      </c>
      <c r="S13" s="34">
        <f>T13+V13+W13</f>
        <v>0</v>
      </c>
      <c r="T13" s="34">
        <v>0</v>
      </c>
      <c r="U13" s="34">
        <v>0</v>
      </c>
      <c r="V13" s="34" t="s">
        <v>56</v>
      </c>
      <c r="W13" s="34">
        <v>0</v>
      </c>
      <c r="X13" s="103"/>
    </row>
    <row r="14" spans="1:23" ht="21" customHeight="1">
      <c r="A14" s="29"/>
      <c r="B14" s="104"/>
      <c r="C14" s="104"/>
      <c r="D14" s="105"/>
      <c r="E14" s="106"/>
      <c r="F14" s="106"/>
      <c r="G14" s="33" t="s">
        <v>59</v>
      </c>
      <c r="H14" s="101">
        <f>H11-H12+H13</f>
        <v>4684758</v>
      </c>
      <c r="I14" s="102"/>
      <c r="J14" s="36">
        <f aca="true" t="shared" si="0" ref="J14:S14">J11-J12+J13</f>
        <v>4671115</v>
      </c>
      <c r="K14" s="36">
        <f t="shared" si="0"/>
        <v>4532195</v>
      </c>
      <c r="L14" s="34">
        <f t="shared" si="0"/>
        <v>3784172</v>
      </c>
      <c r="M14" s="34">
        <f t="shared" si="0"/>
        <v>748023</v>
      </c>
      <c r="N14" s="34">
        <f t="shared" si="0"/>
        <v>0</v>
      </c>
      <c r="O14" s="34">
        <f t="shared" si="0"/>
        <v>138920</v>
      </c>
      <c r="P14" s="34">
        <f t="shared" si="0"/>
        <v>0</v>
      </c>
      <c r="Q14" s="34">
        <f t="shared" si="0"/>
        <v>0</v>
      </c>
      <c r="R14" s="34">
        <f t="shared" si="0"/>
        <v>0</v>
      </c>
      <c r="S14" s="36">
        <f t="shared" si="0"/>
        <v>13643</v>
      </c>
      <c r="T14" s="34">
        <v>0</v>
      </c>
      <c r="U14" s="34">
        <f>U11-U12+U13</f>
        <v>13643</v>
      </c>
      <c r="V14" s="34">
        <f>V11-V12+V13</f>
        <v>13643</v>
      </c>
      <c r="W14" s="34">
        <v>0</v>
      </c>
    </row>
    <row r="15" spans="1:23" ht="12.75">
      <c r="A15" s="29"/>
      <c r="B15" s="96"/>
      <c r="C15" s="96"/>
      <c r="D15" s="97" t="s">
        <v>97</v>
      </c>
      <c r="E15" s="100" t="s">
        <v>82</v>
      </c>
      <c r="F15" s="100"/>
      <c r="G15" s="33" t="s">
        <v>55</v>
      </c>
      <c r="H15" s="101">
        <f>J15+S15</f>
        <v>12164</v>
      </c>
      <c r="I15" s="102"/>
      <c r="J15" s="34">
        <f>K15+N15+O15+P15+Q15+R15</f>
        <v>12164</v>
      </c>
      <c r="K15" s="34">
        <f>L15+M15</f>
        <v>5764</v>
      </c>
      <c r="L15" s="34">
        <v>4964</v>
      </c>
      <c r="M15" s="34">
        <v>800</v>
      </c>
      <c r="N15" s="34" t="s">
        <v>56</v>
      </c>
      <c r="O15" s="34">
        <v>6400</v>
      </c>
      <c r="P15" s="34" t="s">
        <v>56</v>
      </c>
      <c r="Q15" s="34" t="s">
        <v>56</v>
      </c>
      <c r="R15" s="34" t="s">
        <v>56</v>
      </c>
      <c r="S15" s="34">
        <f>T15+V15+W15</f>
        <v>0</v>
      </c>
      <c r="T15" s="34">
        <v>0</v>
      </c>
      <c r="U15" s="34">
        <v>0</v>
      </c>
      <c r="V15" s="34" t="s">
        <v>56</v>
      </c>
      <c r="W15" s="34">
        <v>0</v>
      </c>
    </row>
    <row r="16" spans="1:23" ht="19.5" customHeight="1">
      <c r="A16" s="29"/>
      <c r="B16" s="96"/>
      <c r="C16" s="96"/>
      <c r="D16" s="98"/>
      <c r="E16" s="100"/>
      <c r="F16" s="100"/>
      <c r="G16" s="33" t="s">
        <v>57</v>
      </c>
      <c r="H16" s="101">
        <f>J16+S16</f>
        <v>1233.27</v>
      </c>
      <c r="I16" s="102"/>
      <c r="J16" s="34">
        <f>K16+N16+O16+P16+Q16+R16</f>
        <v>1233.27</v>
      </c>
      <c r="K16" s="34">
        <f>L16+M16</f>
        <v>1233.27</v>
      </c>
      <c r="L16" s="34">
        <v>1230</v>
      </c>
      <c r="M16" s="34">
        <v>3.27</v>
      </c>
      <c r="N16" s="34" t="s">
        <v>56</v>
      </c>
      <c r="O16" s="34" t="s">
        <v>56</v>
      </c>
      <c r="P16" s="34" t="s">
        <v>56</v>
      </c>
      <c r="Q16" s="34" t="s">
        <v>56</v>
      </c>
      <c r="R16" s="34" t="s">
        <v>56</v>
      </c>
      <c r="S16" s="34">
        <f>T16+V16+W16</f>
        <v>0</v>
      </c>
      <c r="T16" s="34">
        <v>0</v>
      </c>
      <c r="U16" s="34">
        <v>0</v>
      </c>
      <c r="V16" s="34" t="s">
        <v>56</v>
      </c>
      <c r="W16" s="34">
        <v>0</v>
      </c>
    </row>
    <row r="17" spans="1:23" ht="17.25" customHeight="1">
      <c r="A17" s="29"/>
      <c r="B17" s="96"/>
      <c r="C17" s="96"/>
      <c r="D17" s="98"/>
      <c r="E17" s="100"/>
      <c r="F17" s="100"/>
      <c r="G17" s="33" t="s">
        <v>58</v>
      </c>
      <c r="H17" s="101">
        <f>J17+S17</f>
        <v>15468.27</v>
      </c>
      <c r="I17" s="102"/>
      <c r="J17" s="34">
        <f>K17+N17+O17+P17+Q17+R17</f>
        <v>15468.27</v>
      </c>
      <c r="K17" s="34">
        <f>L17+M17</f>
        <v>2948.27</v>
      </c>
      <c r="L17" s="34">
        <v>2688</v>
      </c>
      <c r="M17" s="34">
        <v>260.27</v>
      </c>
      <c r="N17" s="34" t="s">
        <v>56</v>
      </c>
      <c r="O17" s="34">
        <v>12520</v>
      </c>
      <c r="P17" s="34" t="s">
        <v>56</v>
      </c>
      <c r="Q17" s="34" t="s">
        <v>56</v>
      </c>
      <c r="R17" s="34" t="s">
        <v>56</v>
      </c>
      <c r="S17" s="34">
        <f>T17+V17+W17</f>
        <v>0</v>
      </c>
      <c r="T17" s="34">
        <v>0</v>
      </c>
      <c r="U17" s="34">
        <v>0</v>
      </c>
      <c r="V17" s="34" t="s">
        <v>56</v>
      </c>
      <c r="W17" s="34">
        <v>0</v>
      </c>
    </row>
    <row r="18" spans="1:23" ht="22.5" customHeight="1">
      <c r="A18" s="29"/>
      <c r="B18" s="96"/>
      <c r="C18" s="96"/>
      <c r="D18" s="99"/>
      <c r="E18" s="100"/>
      <c r="F18" s="100"/>
      <c r="G18" s="33" t="s">
        <v>59</v>
      </c>
      <c r="H18" s="101">
        <f>H15-H16+H17</f>
        <v>26399</v>
      </c>
      <c r="I18" s="102"/>
      <c r="J18" s="36">
        <f aca="true" t="shared" si="1" ref="J18:W18">J15-J16+J17</f>
        <v>26399</v>
      </c>
      <c r="K18" s="36">
        <f t="shared" si="1"/>
        <v>7479</v>
      </c>
      <c r="L18" s="34">
        <f t="shared" si="1"/>
        <v>6422</v>
      </c>
      <c r="M18" s="34">
        <f t="shared" si="1"/>
        <v>1057</v>
      </c>
      <c r="N18" s="34">
        <f t="shared" si="1"/>
        <v>0</v>
      </c>
      <c r="O18" s="34">
        <f t="shared" si="1"/>
        <v>18920</v>
      </c>
      <c r="P18" s="34">
        <f t="shared" si="1"/>
        <v>0</v>
      </c>
      <c r="Q18" s="34">
        <f t="shared" si="1"/>
        <v>0</v>
      </c>
      <c r="R18" s="34">
        <f t="shared" si="1"/>
        <v>0</v>
      </c>
      <c r="S18" s="36">
        <f t="shared" si="1"/>
        <v>0</v>
      </c>
      <c r="T18" s="34">
        <f t="shared" si="1"/>
        <v>0</v>
      </c>
      <c r="U18" s="34">
        <f t="shared" si="1"/>
        <v>0</v>
      </c>
      <c r="V18" s="34">
        <f t="shared" si="1"/>
        <v>0</v>
      </c>
      <c r="W18" s="34">
        <f t="shared" si="1"/>
        <v>0</v>
      </c>
    </row>
    <row r="19" spans="1:24" ht="18" customHeight="1">
      <c r="A19" s="29"/>
      <c r="B19" s="104" t="s">
        <v>66</v>
      </c>
      <c r="C19" s="104"/>
      <c r="D19" s="105"/>
      <c r="E19" s="106" t="s">
        <v>64</v>
      </c>
      <c r="F19" s="106"/>
      <c r="G19" s="33" t="s">
        <v>55</v>
      </c>
      <c r="H19" s="101">
        <f>J19+S19</f>
        <v>345723</v>
      </c>
      <c r="I19" s="102"/>
      <c r="J19" s="36">
        <f>K19+O19</f>
        <v>345723</v>
      </c>
      <c r="K19" s="34">
        <f>L19+M19</f>
        <v>285508</v>
      </c>
      <c r="L19" s="34">
        <v>262415</v>
      </c>
      <c r="M19" s="34">
        <v>23093</v>
      </c>
      <c r="N19" s="34" t="s">
        <v>56</v>
      </c>
      <c r="O19" s="34">
        <v>60215</v>
      </c>
      <c r="P19" s="34" t="s">
        <v>56</v>
      </c>
      <c r="Q19" s="34" t="s">
        <v>56</v>
      </c>
      <c r="R19" s="34" t="s">
        <v>56</v>
      </c>
      <c r="S19" s="34">
        <f>T19+V19+W19</f>
        <v>0</v>
      </c>
      <c r="T19" s="34">
        <v>0</v>
      </c>
      <c r="U19" s="34">
        <v>0</v>
      </c>
      <c r="V19" s="34">
        <v>0</v>
      </c>
      <c r="W19" s="34">
        <v>0</v>
      </c>
      <c r="X19" s="103"/>
    </row>
    <row r="20" spans="1:24" ht="17.25" customHeight="1">
      <c r="A20" s="29"/>
      <c r="B20" s="104"/>
      <c r="C20" s="104"/>
      <c r="D20" s="105"/>
      <c r="E20" s="106"/>
      <c r="F20" s="106"/>
      <c r="G20" s="33" t="s">
        <v>57</v>
      </c>
      <c r="H20" s="101">
        <f>J20+S20</f>
        <v>0</v>
      </c>
      <c r="I20" s="102"/>
      <c r="J20" s="34">
        <f>K20+N20+O20+P20+Q20+R20</f>
        <v>0</v>
      </c>
      <c r="K20" s="34">
        <f>L20+M20</f>
        <v>0</v>
      </c>
      <c r="L20" s="34">
        <v>0</v>
      </c>
      <c r="M20" s="34" t="s">
        <v>56</v>
      </c>
      <c r="N20" s="34" t="s">
        <v>56</v>
      </c>
      <c r="O20" s="34" t="s">
        <v>56</v>
      </c>
      <c r="P20" s="34" t="s">
        <v>56</v>
      </c>
      <c r="Q20" s="34" t="s">
        <v>56</v>
      </c>
      <c r="R20" s="34" t="s">
        <v>56</v>
      </c>
      <c r="S20" s="34">
        <f>T20+V20+W20</f>
        <v>0</v>
      </c>
      <c r="T20" s="34">
        <v>0</v>
      </c>
      <c r="U20" s="34">
        <v>0</v>
      </c>
      <c r="V20" s="34" t="s">
        <v>56</v>
      </c>
      <c r="W20" s="34">
        <v>0</v>
      </c>
      <c r="X20" s="103"/>
    </row>
    <row r="21" spans="1:24" ht="15.75" customHeight="1">
      <c r="A21" s="29"/>
      <c r="B21" s="104"/>
      <c r="C21" s="104"/>
      <c r="D21" s="105"/>
      <c r="E21" s="106"/>
      <c r="F21" s="106"/>
      <c r="G21" s="33" t="s">
        <v>58</v>
      </c>
      <c r="H21" s="101">
        <f>J21+S21</f>
        <v>15600</v>
      </c>
      <c r="I21" s="102"/>
      <c r="J21" s="34">
        <f>K21+N21+O21+P21+Q21+R21</f>
        <v>15600</v>
      </c>
      <c r="K21" s="34">
        <f>L21+M21</f>
        <v>0</v>
      </c>
      <c r="L21" s="34">
        <v>0</v>
      </c>
      <c r="M21" s="34">
        <f>M25</f>
        <v>0</v>
      </c>
      <c r="N21" s="34" t="s">
        <v>56</v>
      </c>
      <c r="O21" s="34">
        <f>O25</f>
        <v>15600</v>
      </c>
      <c r="P21" s="34" t="s">
        <v>56</v>
      </c>
      <c r="Q21" s="34" t="s">
        <v>56</v>
      </c>
      <c r="R21" s="34" t="s">
        <v>56</v>
      </c>
      <c r="S21" s="34">
        <f>T21+V21+W21</f>
        <v>0</v>
      </c>
      <c r="T21" s="34">
        <v>0</v>
      </c>
      <c r="U21" s="34">
        <v>0</v>
      </c>
      <c r="V21" s="34" t="s">
        <v>56</v>
      </c>
      <c r="W21" s="34">
        <v>0</v>
      </c>
      <c r="X21" s="103"/>
    </row>
    <row r="22" spans="1:23" ht="21" customHeight="1">
      <c r="A22" s="29"/>
      <c r="B22" s="104"/>
      <c r="C22" s="104"/>
      <c r="D22" s="105"/>
      <c r="E22" s="106"/>
      <c r="F22" s="106"/>
      <c r="G22" s="33" t="s">
        <v>59</v>
      </c>
      <c r="H22" s="101">
        <f>H19-H20+H21</f>
        <v>361323</v>
      </c>
      <c r="I22" s="102"/>
      <c r="J22" s="36">
        <f aca="true" t="shared" si="2" ref="J22:R22">J19-J20+J21</f>
        <v>361323</v>
      </c>
      <c r="K22" s="36">
        <f t="shared" si="2"/>
        <v>285508</v>
      </c>
      <c r="L22" s="34">
        <f t="shared" si="2"/>
        <v>262415</v>
      </c>
      <c r="M22" s="34">
        <f t="shared" si="2"/>
        <v>23093</v>
      </c>
      <c r="N22" s="34">
        <f t="shared" si="2"/>
        <v>0</v>
      </c>
      <c r="O22" s="34">
        <f t="shared" si="2"/>
        <v>75815</v>
      </c>
      <c r="P22" s="34">
        <f t="shared" si="2"/>
        <v>0</v>
      </c>
      <c r="Q22" s="34">
        <f t="shared" si="2"/>
        <v>0</v>
      </c>
      <c r="R22" s="34">
        <f t="shared" si="2"/>
        <v>0</v>
      </c>
      <c r="S22" s="36">
        <v>0</v>
      </c>
      <c r="T22" s="34">
        <v>0</v>
      </c>
      <c r="U22" s="34">
        <v>0</v>
      </c>
      <c r="V22" s="34">
        <v>0</v>
      </c>
      <c r="W22" s="34">
        <v>0</v>
      </c>
    </row>
    <row r="23" spans="1:23" ht="12.75">
      <c r="A23" s="29"/>
      <c r="B23" s="96"/>
      <c r="C23" s="96"/>
      <c r="D23" s="97" t="s">
        <v>67</v>
      </c>
      <c r="E23" s="100" t="s">
        <v>68</v>
      </c>
      <c r="F23" s="100"/>
      <c r="G23" s="33" t="s">
        <v>55</v>
      </c>
      <c r="H23" s="101">
        <f>J23+S23</f>
        <v>36862</v>
      </c>
      <c r="I23" s="102"/>
      <c r="J23" s="34">
        <f>K23+N23+O23+P23+Q23+R23</f>
        <v>36862</v>
      </c>
      <c r="K23" s="34">
        <f>L23+M23</f>
        <v>0</v>
      </c>
      <c r="L23" s="34">
        <v>0</v>
      </c>
      <c r="M23" s="34">
        <v>0</v>
      </c>
      <c r="N23" s="34" t="s">
        <v>56</v>
      </c>
      <c r="O23" s="34">
        <v>36862</v>
      </c>
      <c r="P23" s="34" t="s">
        <v>56</v>
      </c>
      <c r="Q23" s="34" t="s">
        <v>56</v>
      </c>
      <c r="R23" s="34" t="s">
        <v>56</v>
      </c>
      <c r="S23" s="34">
        <f>T23+V23+W23</f>
        <v>0</v>
      </c>
      <c r="T23" s="34">
        <v>0</v>
      </c>
      <c r="U23" s="34">
        <v>0</v>
      </c>
      <c r="V23" s="34" t="s">
        <v>56</v>
      </c>
      <c r="W23" s="34">
        <v>0</v>
      </c>
    </row>
    <row r="24" spans="1:23" ht="19.5" customHeight="1">
      <c r="A24" s="29"/>
      <c r="B24" s="96"/>
      <c r="C24" s="96"/>
      <c r="D24" s="98"/>
      <c r="E24" s="100"/>
      <c r="F24" s="100"/>
      <c r="G24" s="33" t="s">
        <v>57</v>
      </c>
      <c r="H24" s="101">
        <f>J24+S24</f>
        <v>0</v>
      </c>
      <c r="I24" s="102"/>
      <c r="J24" s="34">
        <f>K24+N24+O24+P24+Q24+R24</f>
        <v>0</v>
      </c>
      <c r="K24" s="34">
        <f>L24+M24</f>
        <v>0</v>
      </c>
      <c r="L24" s="34" t="s">
        <v>56</v>
      </c>
      <c r="M24" s="34" t="s">
        <v>56</v>
      </c>
      <c r="N24" s="34" t="s">
        <v>56</v>
      </c>
      <c r="O24" s="34" t="s">
        <v>56</v>
      </c>
      <c r="P24" s="34" t="s">
        <v>56</v>
      </c>
      <c r="Q24" s="34" t="s">
        <v>56</v>
      </c>
      <c r="R24" s="34" t="s">
        <v>56</v>
      </c>
      <c r="S24" s="34">
        <f>T24+V24+W24</f>
        <v>0</v>
      </c>
      <c r="T24" s="34">
        <v>0</v>
      </c>
      <c r="U24" s="34">
        <v>0</v>
      </c>
      <c r="V24" s="34" t="s">
        <v>56</v>
      </c>
      <c r="W24" s="34">
        <v>0</v>
      </c>
    </row>
    <row r="25" spans="1:23" ht="17.25" customHeight="1">
      <c r="A25" s="29"/>
      <c r="B25" s="96"/>
      <c r="C25" s="96"/>
      <c r="D25" s="98"/>
      <c r="E25" s="100"/>
      <c r="F25" s="100"/>
      <c r="G25" s="33" t="s">
        <v>58</v>
      </c>
      <c r="H25" s="101">
        <f>J25+S25</f>
        <v>15600</v>
      </c>
      <c r="I25" s="102"/>
      <c r="J25" s="34">
        <f>K25+N25+O25+P25+Q25+R25</f>
        <v>15600</v>
      </c>
      <c r="K25" s="34">
        <f>L25+M25</f>
        <v>0</v>
      </c>
      <c r="L25" s="34">
        <v>0</v>
      </c>
      <c r="M25" s="34">
        <v>0</v>
      </c>
      <c r="N25" s="34" t="s">
        <v>56</v>
      </c>
      <c r="O25" s="34">
        <v>15600</v>
      </c>
      <c r="P25" s="34" t="s">
        <v>56</v>
      </c>
      <c r="Q25" s="34" t="s">
        <v>56</v>
      </c>
      <c r="R25" s="34" t="s">
        <v>56</v>
      </c>
      <c r="S25" s="34">
        <f>T25+V25+W25</f>
        <v>0</v>
      </c>
      <c r="T25" s="34">
        <v>0</v>
      </c>
      <c r="U25" s="34">
        <v>0</v>
      </c>
      <c r="V25" s="34" t="s">
        <v>56</v>
      </c>
      <c r="W25" s="34">
        <v>0</v>
      </c>
    </row>
    <row r="26" spans="1:23" ht="22.5" customHeight="1">
      <c r="A26" s="29"/>
      <c r="B26" s="96"/>
      <c r="C26" s="96"/>
      <c r="D26" s="99"/>
      <c r="E26" s="100"/>
      <c r="F26" s="100"/>
      <c r="G26" s="33" t="s">
        <v>59</v>
      </c>
      <c r="H26" s="101">
        <f>H23-H24+H25</f>
        <v>52462</v>
      </c>
      <c r="I26" s="102"/>
      <c r="J26" s="36">
        <f aca="true" t="shared" si="3" ref="J26:W26">J23-J24+J25</f>
        <v>52462</v>
      </c>
      <c r="K26" s="36">
        <f t="shared" si="3"/>
        <v>0</v>
      </c>
      <c r="L26" s="34">
        <f t="shared" si="3"/>
        <v>0</v>
      </c>
      <c r="M26" s="34">
        <f t="shared" si="3"/>
        <v>0</v>
      </c>
      <c r="N26" s="34">
        <f t="shared" si="3"/>
        <v>0</v>
      </c>
      <c r="O26" s="34">
        <f t="shared" si="3"/>
        <v>52462</v>
      </c>
      <c r="P26" s="34">
        <f t="shared" si="3"/>
        <v>0</v>
      </c>
      <c r="Q26" s="34">
        <f t="shared" si="3"/>
        <v>0</v>
      </c>
      <c r="R26" s="34">
        <f t="shared" si="3"/>
        <v>0</v>
      </c>
      <c r="S26" s="36">
        <f t="shared" si="3"/>
        <v>0</v>
      </c>
      <c r="T26" s="34">
        <f t="shared" si="3"/>
        <v>0</v>
      </c>
      <c r="U26" s="34">
        <f t="shared" si="3"/>
        <v>0</v>
      </c>
      <c r="V26" s="34">
        <f t="shared" si="3"/>
        <v>0</v>
      </c>
      <c r="W26" s="34">
        <f t="shared" si="3"/>
        <v>0</v>
      </c>
    </row>
    <row r="27" spans="1:23" ht="19.5" customHeight="1">
      <c r="A27" s="29"/>
      <c r="B27" s="105" t="s">
        <v>60</v>
      </c>
      <c r="C27" s="105"/>
      <c r="D27" s="105"/>
      <c r="E27" s="105"/>
      <c r="F27" s="105"/>
      <c r="G27" s="35" t="s">
        <v>55</v>
      </c>
      <c r="H27" s="110">
        <f>J27+S27</f>
        <v>44465637.12</v>
      </c>
      <c r="I27" s="110"/>
      <c r="J27" s="37">
        <f>K27+N27+O27+P27+R27</f>
        <v>29535599.43</v>
      </c>
      <c r="K27" s="37">
        <f>L27+M27</f>
        <v>23486240.79</v>
      </c>
      <c r="L27" s="37">
        <v>15303185.91</v>
      </c>
      <c r="M27" s="37">
        <v>8183054.88</v>
      </c>
      <c r="N27" s="37">
        <v>940790</v>
      </c>
      <c r="O27" s="37">
        <v>4022922</v>
      </c>
      <c r="P27" s="37">
        <v>94825.64</v>
      </c>
      <c r="Q27" s="37" t="s">
        <v>56</v>
      </c>
      <c r="R27" s="37">
        <v>990821</v>
      </c>
      <c r="S27" s="37">
        <f>T27+V27+W27</f>
        <v>14930037.69</v>
      </c>
      <c r="T27" s="37">
        <v>14302174.69</v>
      </c>
      <c r="U27" s="37">
        <v>9354999.41</v>
      </c>
      <c r="V27" s="38" t="s">
        <v>61</v>
      </c>
      <c r="W27" s="37">
        <v>127863</v>
      </c>
    </row>
    <row r="28" spans="1:23" ht="21.75" customHeight="1">
      <c r="A28" s="29"/>
      <c r="B28" s="105"/>
      <c r="C28" s="105"/>
      <c r="D28" s="105"/>
      <c r="E28" s="105"/>
      <c r="F28" s="105"/>
      <c r="G28" s="35" t="s">
        <v>57</v>
      </c>
      <c r="H28" s="110">
        <f>J28+S28</f>
        <v>1233.27</v>
      </c>
      <c r="I28" s="110"/>
      <c r="J28" s="37">
        <f>K28+N28+O28+P28+Q28+R28</f>
        <v>1233.27</v>
      </c>
      <c r="K28" s="37">
        <f>L28+M28</f>
        <v>1233.27</v>
      </c>
      <c r="L28" s="37">
        <f>L12+L20</f>
        <v>1230</v>
      </c>
      <c r="M28" s="37">
        <f>M12+M20</f>
        <v>3.27</v>
      </c>
      <c r="N28" s="37" t="s">
        <v>56</v>
      </c>
      <c r="O28" s="37">
        <f>O12+O20</f>
        <v>0</v>
      </c>
      <c r="P28" s="37" t="s">
        <v>56</v>
      </c>
      <c r="Q28" s="37" t="s">
        <v>56</v>
      </c>
      <c r="R28" s="37">
        <v>0</v>
      </c>
      <c r="S28" s="37">
        <f>T28+V28+W28</f>
        <v>0</v>
      </c>
      <c r="T28" s="37">
        <v>0</v>
      </c>
      <c r="U28" s="37">
        <v>0</v>
      </c>
      <c r="V28" s="38" t="s">
        <v>56</v>
      </c>
      <c r="W28" s="34">
        <v>0</v>
      </c>
    </row>
    <row r="29" spans="1:23" ht="18" customHeight="1">
      <c r="A29" s="29"/>
      <c r="B29" s="105"/>
      <c r="C29" s="105"/>
      <c r="D29" s="105"/>
      <c r="E29" s="105"/>
      <c r="F29" s="105"/>
      <c r="G29" s="35" t="s">
        <v>58</v>
      </c>
      <c r="H29" s="110">
        <f>J29+S29</f>
        <v>31068.27</v>
      </c>
      <c r="I29" s="110"/>
      <c r="J29" s="37">
        <f>K29+N29+O29+P29+Q29+R29</f>
        <v>31068.27</v>
      </c>
      <c r="K29" s="37">
        <f>L29+M29</f>
        <v>2948.27</v>
      </c>
      <c r="L29" s="37">
        <f>L13</f>
        <v>2688</v>
      </c>
      <c r="M29" s="37">
        <f>M13+M21</f>
        <v>260.27</v>
      </c>
      <c r="N29" s="37" t="s">
        <v>56</v>
      </c>
      <c r="O29" s="37">
        <f>O13+O21</f>
        <v>28120</v>
      </c>
      <c r="P29" s="37" t="s">
        <v>56</v>
      </c>
      <c r="Q29" s="37" t="s">
        <v>56</v>
      </c>
      <c r="R29" s="37">
        <v>0</v>
      </c>
      <c r="S29" s="37">
        <f>T29+V29+W29</f>
        <v>0</v>
      </c>
      <c r="T29" s="37">
        <v>0</v>
      </c>
      <c r="U29" s="37">
        <v>0</v>
      </c>
      <c r="V29" s="38" t="s">
        <v>56</v>
      </c>
      <c r="W29" s="34">
        <v>0</v>
      </c>
    </row>
    <row r="30" spans="1:23" s="41" customFormat="1" ht="22.5" customHeight="1">
      <c r="A30" s="39"/>
      <c r="B30" s="105"/>
      <c r="C30" s="105"/>
      <c r="D30" s="105"/>
      <c r="E30" s="105"/>
      <c r="F30" s="105"/>
      <c r="G30" s="40" t="s">
        <v>59</v>
      </c>
      <c r="H30" s="110">
        <f>H27-H28+H29</f>
        <v>44495472.12</v>
      </c>
      <c r="I30" s="110"/>
      <c r="J30" s="37">
        <f>J27-J28+J29</f>
        <v>29565434.43</v>
      </c>
      <c r="K30" s="37">
        <f>K27-K28+K29</f>
        <v>23487955.79</v>
      </c>
      <c r="L30" s="37">
        <f aca="true" t="shared" si="4" ref="L30:W30">L27-L28+L29</f>
        <v>15304643.91</v>
      </c>
      <c r="M30" s="37">
        <f t="shared" si="4"/>
        <v>8183311.88</v>
      </c>
      <c r="N30" s="37">
        <f t="shared" si="4"/>
        <v>940790</v>
      </c>
      <c r="O30" s="37">
        <f t="shared" si="4"/>
        <v>4051042</v>
      </c>
      <c r="P30" s="37">
        <f t="shared" si="4"/>
        <v>94825.64</v>
      </c>
      <c r="Q30" s="37">
        <f t="shared" si="4"/>
        <v>0</v>
      </c>
      <c r="R30" s="37">
        <f t="shared" si="4"/>
        <v>990821</v>
      </c>
      <c r="S30" s="37">
        <f t="shared" si="4"/>
        <v>14930037.69</v>
      </c>
      <c r="T30" s="37">
        <f t="shared" si="4"/>
        <v>14302174.69</v>
      </c>
      <c r="U30" s="37">
        <f t="shared" si="4"/>
        <v>9354999.41</v>
      </c>
      <c r="V30" s="37">
        <f t="shared" si="4"/>
        <v>500000</v>
      </c>
      <c r="W30" s="37">
        <f t="shared" si="4"/>
        <v>127863</v>
      </c>
    </row>
    <row r="31" spans="1:23" s="41" customFormat="1" ht="15.75" customHeight="1">
      <c r="A31" s="39"/>
      <c r="B31" s="108" t="s">
        <v>62</v>
      </c>
      <c r="C31" s="108"/>
      <c r="D31" s="108"/>
      <c r="E31" s="108"/>
      <c r="F31" s="108"/>
      <c r="G31" s="108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</row>
    <row r="32" spans="1:23" s="41" customFormat="1" ht="15" customHeight="1">
      <c r="A32" s="39"/>
      <c r="B32" s="109" t="s">
        <v>63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42"/>
    </row>
    <row r="33" spans="1:23" s="41" customFormat="1" ht="70.5" customHeight="1">
      <c r="A33" s="39"/>
      <c r="B33" s="85" t="s">
        <v>98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</row>
    <row r="34" spans="19:22" ht="16.5" customHeight="1">
      <c r="S34" s="107" t="s">
        <v>15</v>
      </c>
      <c r="T34" s="107"/>
      <c r="U34" s="107"/>
      <c r="V34" s="107"/>
    </row>
    <row r="35" spans="19:22" ht="28.5" customHeight="1">
      <c r="S35" s="107" t="s">
        <v>16</v>
      </c>
      <c r="T35" s="107"/>
      <c r="U35" s="107"/>
      <c r="V35" s="107"/>
    </row>
  </sheetData>
  <mergeCells count="70">
    <mergeCell ref="A1:W1"/>
    <mergeCell ref="B2:W2"/>
    <mergeCell ref="A3:B3"/>
    <mergeCell ref="C3:E3"/>
    <mergeCell ref="F3:H3"/>
    <mergeCell ref="I3:W3"/>
    <mergeCell ref="V6:V9"/>
    <mergeCell ref="X19:X21"/>
    <mergeCell ref="B33:W33"/>
    <mergeCell ref="B4:C9"/>
    <mergeCell ref="D4:D9"/>
    <mergeCell ref="W6:W9"/>
    <mergeCell ref="K7:K9"/>
    <mergeCell ref="Q7:Q9"/>
    <mergeCell ref="R7:R9"/>
    <mergeCell ref="N7:N9"/>
    <mergeCell ref="O7:O9"/>
    <mergeCell ref="P7:P9"/>
    <mergeCell ref="U6:U7"/>
    <mergeCell ref="S5:S9"/>
    <mergeCell ref="T6:T9"/>
    <mergeCell ref="K5:R6"/>
    <mergeCell ref="B10:C10"/>
    <mergeCell ref="E10:G10"/>
    <mergeCell ref="H10:I10"/>
    <mergeCell ref="L7:M8"/>
    <mergeCell ref="E4:G9"/>
    <mergeCell ref="H4:I9"/>
    <mergeCell ref="J4:W4"/>
    <mergeCell ref="J5:J9"/>
    <mergeCell ref="U8:U9"/>
    <mergeCell ref="T5:W5"/>
    <mergeCell ref="B19:C22"/>
    <mergeCell ref="D19:D22"/>
    <mergeCell ref="E19:F22"/>
    <mergeCell ref="H19:I19"/>
    <mergeCell ref="H20:I20"/>
    <mergeCell ref="H21:I21"/>
    <mergeCell ref="H22:I22"/>
    <mergeCell ref="B23:C26"/>
    <mergeCell ref="D23:D26"/>
    <mergeCell ref="E23:F26"/>
    <mergeCell ref="H23:I23"/>
    <mergeCell ref="H24:I24"/>
    <mergeCell ref="H25:I25"/>
    <mergeCell ref="H26:I26"/>
    <mergeCell ref="B27:F30"/>
    <mergeCell ref="H27:I27"/>
    <mergeCell ref="H28:I28"/>
    <mergeCell ref="H29:I29"/>
    <mergeCell ref="H30:I30"/>
    <mergeCell ref="S35:V35"/>
    <mergeCell ref="B31:G31"/>
    <mergeCell ref="B32:V32"/>
    <mergeCell ref="S34:V34"/>
    <mergeCell ref="B11:C14"/>
    <mergeCell ref="D11:D14"/>
    <mergeCell ref="E11:F14"/>
    <mergeCell ref="H11:I11"/>
    <mergeCell ref="X11:X13"/>
    <mergeCell ref="H12:I12"/>
    <mergeCell ref="H13:I13"/>
    <mergeCell ref="H14:I14"/>
    <mergeCell ref="B15:C18"/>
    <mergeCell ref="D15:D18"/>
    <mergeCell ref="E15:F18"/>
    <mergeCell ref="H15:I15"/>
    <mergeCell ref="H16:I16"/>
    <mergeCell ref="H17:I17"/>
    <mergeCell ref="H18:I18"/>
  </mergeCells>
  <printOptions/>
  <pageMargins left="0.4" right="0.28" top="0.53" bottom="0.49" header="0.41" footer="0.29"/>
  <pageSetup horizontalDpi="600" verticalDpi="600" orientation="landscape" paperSize="9" scale="90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5"/>
  <sheetViews>
    <sheetView workbookViewId="0" topLeftCell="A1">
      <selection activeCell="F12" sqref="F12"/>
    </sheetView>
  </sheetViews>
  <sheetFormatPr defaultColWidth="9.140625" defaultRowHeight="12.75"/>
  <cols>
    <col min="1" max="1" width="9.140625" style="1" customWidth="1"/>
    <col min="2" max="2" width="11.28125" style="1" customWidth="1"/>
    <col min="3" max="3" width="61.00390625" style="1" customWidth="1"/>
    <col min="4" max="4" width="15.8515625" style="1" customWidth="1"/>
    <col min="5" max="5" width="15.421875" style="1" customWidth="1"/>
    <col min="6" max="6" width="15.7109375" style="1" customWidth="1"/>
    <col min="7" max="7" width="13.8515625" style="0" customWidth="1"/>
  </cols>
  <sheetData>
    <row r="1" spans="3:25" ht="15.75" customHeight="1">
      <c r="C1" s="113" t="s">
        <v>93</v>
      </c>
      <c r="D1" s="113"/>
      <c r="E1" s="113"/>
      <c r="F1" s="113"/>
      <c r="G1" s="113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 spans="3:24" ht="18" customHeight="1">
      <c r="C2" s="114" t="s">
        <v>94</v>
      </c>
      <c r="D2" s="114"/>
      <c r="E2" s="114"/>
      <c r="F2" s="114"/>
      <c r="G2" s="114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7" ht="39.75" customHeight="1">
      <c r="A3" s="123" t="s">
        <v>90</v>
      </c>
      <c r="B3" s="123"/>
      <c r="C3" s="123"/>
      <c r="D3" s="123"/>
      <c r="E3" s="123"/>
      <c r="F3" s="123"/>
      <c r="G3" s="123"/>
    </row>
    <row r="4" ht="7.5" customHeight="1">
      <c r="G4" s="47"/>
    </row>
    <row r="5" spans="1:7" s="49" customFormat="1" ht="15" customHeight="1">
      <c r="A5" s="124" t="s">
        <v>0</v>
      </c>
      <c r="B5" s="125" t="s">
        <v>13</v>
      </c>
      <c r="C5" s="125" t="s">
        <v>75</v>
      </c>
      <c r="D5" s="127" t="s">
        <v>76</v>
      </c>
      <c r="E5" s="127" t="s">
        <v>77</v>
      </c>
      <c r="F5" s="127" t="s">
        <v>25</v>
      </c>
      <c r="G5" s="127"/>
    </row>
    <row r="6" spans="1:7" s="49" customFormat="1" ht="36" customHeight="1">
      <c r="A6" s="124"/>
      <c r="B6" s="126"/>
      <c r="C6" s="126"/>
      <c r="D6" s="124"/>
      <c r="E6" s="127"/>
      <c r="F6" s="48" t="s">
        <v>78</v>
      </c>
      <c r="G6" s="48" t="s">
        <v>79</v>
      </c>
    </row>
    <row r="7" spans="1:7" s="51" customFormat="1" ht="15" customHeight="1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</row>
    <row r="8" spans="1:7" s="54" customFormat="1" ht="21" customHeight="1">
      <c r="A8" s="44" t="s">
        <v>69</v>
      </c>
      <c r="B8" s="52"/>
      <c r="C8" s="45" t="s">
        <v>70</v>
      </c>
      <c r="D8" s="70">
        <f>D9</f>
        <v>50026.23</v>
      </c>
      <c r="E8" s="70">
        <f>E9</f>
        <v>50026.23</v>
      </c>
      <c r="F8" s="70">
        <f>E8</f>
        <v>50026.23</v>
      </c>
      <c r="G8" s="53">
        <v>0</v>
      </c>
    </row>
    <row r="9" spans="1:7" ht="19.5" customHeight="1">
      <c r="A9" s="55"/>
      <c r="B9" s="56" t="s">
        <v>73</v>
      </c>
      <c r="C9" s="57" t="s">
        <v>74</v>
      </c>
      <c r="D9" s="71">
        <v>50026.23</v>
      </c>
      <c r="E9" s="71">
        <v>50026.23</v>
      </c>
      <c r="F9" s="71">
        <f>E9</f>
        <v>50026.23</v>
      </c>
      <c r="G9" s="58">
        <v>0</v>
      </c>
    </row>
    <row r="10" spans="1:7" s="54" customFormat="1" ht="21" customHeight="1">
      <c r="A10" s="52">
        <v>750</v>
      </c>
      <c r="B10" s="52"/>
      <c r="C10" s="59" t="s">
        <v>80</v>
      </c>
      <c r="D10" s="70">
        <f>D11+D12</f>
        <v>105482</v>
      </c>
      <c r="E10" s="70">
        <f>E11+E12</f>
        <v>105482</v>
      </c>
      <c r="F10" s="70">
        <f>F11+F12</f>
        <v>105482</v>
      </c>
      <c r="G10" s="53">
        <v>0</v>
      </c>
    </row>
    <row r="11" spans="1:7" ht="19.5" customHeight="1">
      <c r="A11" s="55"/>
      <c r="B11" s="55">
        <v>75011</v>
      </c>
      <c r="C11" s="58" t="s">
        <v>81</v>
      </c>
      <c r="D11" s="71">
        <v>79083</v>
      </c>
      <c r="E11" s="71">
        <v>79083</v>
      </c>
      <c r="F11" s="71">
        <f>E11</f>
        <v>79083</v>
      </c>
      <c r="G11" s="58">
        <v>0</v>
      </c>
    </row>
    <row r="12" spans="1:7" ht="21" customHeight="1">
      <c r="A12" s="55"/>
      <c r="B12" s="55">
        <v>75056</v>
      </c>
      <c r="C12" s="58" t="s">
        <v>82</v>
      </c>
      <c r="D12" s="71">
        <v>26399</v>
      </c>
      <c r="E12" s="71">
        <v>26399</v>
      </c>
      <c r="F12" s="71">
        <f>E12</f>
        <v>26399</v>
      </c>
      <c r="G12" s="58">
        <v>0</v>
      </c>
    </row>
    <row r="13" spans="1:7" s="54" customFormat="1" ht="31.5" customHeight="1">
      <c r="A13" s="52">
        <v>751</v>
      </c>
      <c r="B13" s="52"/>
      <c r="C13" s="60" t="s">
        <v>83</v>
      </c>
      <c r="D13" s="70">
        <f>D14</f>
        <v>1800</v>
      </c>
      <c r="E13" s="70">
        <f>E14</f>
        <v>1800</v>
      </c>
      <c r="F13" s="70">
        <f>F14</f>
        <v>1800</v>
      </c>
      <c r="G13" s="59">
        <v>0</v>
      </c>
    </row>
    <row r="14" spans="1:7" ht="27.75" customHeight="1">
      <c r="A14" s="55"/>
      <c r="B14" s="55">
        <v>75101</v>
      </c>
      <c r="C14" s="43" t="s">
        <v>84</v>
      </c>
      <c r="D14" s="71">
        <v>1800</v>
      </c>
      <c r="E14" s="71">
        <v>1800</v>
      </c>
      <c r="F14" s="71">
        <f>E14</f>
        <v>1800</v>
      </c>
      <c r="G14" s="58">
        <v>0</v>
      </c>
    </row>
    <row r="15" spans="1:7" s="54" customFormat="1" ht="24.75" customHeight="1">
      <c r="A15" s="61">
        <v>754</v>
      </c>
      <c r="B15" s="61"/>
      <c r="C15" s="62" t="s">
        <v>85</v>
      </c>
      <c r="D15" s="72">
        <f>D16</f>
        <v>300</v>
      </c>
      <c r="E15" s="72">
        <f>E16</f>
        <v>300</v>
      </c>
      <c r="F15" s="72">
        <f>F16</f>
        <v>300</v>
      </c>
      <c r="G15" s="59">
        <v>0</v>
      </c>
    </row>
    <row r="16" spans="1:7" ht="19.5" customHeight="1">
      <c r="A16" s="63"/>
      <c r="B16" s="63">
        <v>75414</v>
      </c>
      <c r="C16" s="64" t="s">
        <v>86</v>
      </c>
      <c r="D16" s="73">
        <v>300</v>
      </c>
      <c r="E16" s="73">
        <v>300</v>
      </c>
      <c r="F16" s="73">
        <f>E16</f>
        <v>300</v>
      </c>
      <c r="G16" s="58"/>
    </row>
    <row r="17" spans="1:7" s="54" customFormat="1" ht="20.25" customHeight="1">
      <c r="A17" s="52">
        <v>852</v>
      </c>
      <c r="B17" s="52"/>
      <c r="C17" s="65" t="s">
        <v>72</v>
      </c>
      <c r="D17" s="70">
        <f>D18+D19+D20</f>
        <v>2805000</v>
      </c>
      <c r="E17" s="70">
        <f>E18+E19+E20</f>
        <v>2805000</v>
      </c>
      <c r="F17" s="70">
        <f>F18+F19+F20</f>
        <v>2805000</v>
      </c>
      <c r="G17" s="59">
        <v>0</v>
      </c>
    </row>
    <row r="18" spans="1:7" ht="42" customHeight="1">
      <c r="A18" s="55"/>
      <c r="B18" s="55">
        <v>85212</v>
      </c>
      <c r="C18" s="46" t="s">
        <v>87</v>
      </c>
      <c r="D18" s="71">
        <v>2703000</v>
      </c>
      <c r="E18" s="71">
        <v>2703000</v>
      </c>
      <c r="F18" s="71">
        <f>E18</f>
        <v>2703000</v>
      </c>
      <c r="G18" s="58">
        <v>0</v>
      </c>
    </row>
    <row r="19" spans="1:7" ht="30.75" customHeight="1">
      <c r="A19" s="55"/>
      <c r="B19" s="55">
        <v>85213</v>
      </c>
      <c r="C19" s="46" t="s">
        <v>88</v>
      </c>
      <c r="D19" s="71">
        <v>13000</v>
      </c>
      <c r="E19" s="71">
        <v>13000</v>
      </c>
      <c r="F19" s="71">
        <f>E19</f>
        <v>13000</v>
      </c>
      <c r="G19" s="58">
        <v>0</v>
      </c>
    </row>
    <row r="20" spans="1:7" ht="20.25" customHeight="1">
      <c r="A20" s="55"/>
      <c r="B20" s="55">
        <v>85228</v>
      </c>
      <c r="C20" s="46" t="s">
        <v>89</v>
      </c>
      <c r="D20" s="71">
        <v>89000</v>
      </c>
      <c r="E20" s="71">
        <v>89000</v>
      </c>
      <c r="F20" s="71">
        <f>E20</f>
        <v>89000</v>
      </c>
      <c r="G20" s="58">
        <v>0</v>
      </c>
    </row>
    <row r="21" spans="1:7" s="66" customFormat="1" ht="24.75" customHeight="1">
      <c r="A21" s="121" t="s">
        <v>1</v>
      </c>
      <c r="B21" s="121"/>
      <c r="C21" s="121"/>
      <c r="D21" s="74">
        <f>D8+D10+D13+D15+D17</f>
        <v>2962608.23</v>
      </c>
      <c r="E21" s="74">
        <f>E8+E10+E13+E15+E17</f>
        <v>2962608.23</v>
      </c>
      <c r="F21" s="74">
        <f>F8+F10+F13+F15+F17</f>
        <v>2962608.23</v>
      </c>
      <c r="G21" s="75">
        <v>0</v>
      </c>
    </row>
    <row r="22" ht="8.25" customHeight="1"/>
    <row r="23" spans="1:7" ht="15" customHeight="1">
      <c r="A23" s="67"/>
      <c r="E23" s="122" t="s">
        <v>15</v>
      </c>
      <c r="F23" s="122"/>
      <c r="G23" s="122"/>
    </row>
    <row r="25" spans="5:7" ht="17.25" customHeight="1">
      <c r="E25" s="122" t="s">
        <v>16</v>
      </c>
      <c r="F25" s="122"/>
      <c r="G25" s="122"/>
    </row>
  </sheetData>
  <mergeCells count="12">
    <mergeCell ref="E5:E6"/>
    <mergeCell ref="F5:G5"/>
    <mergeCell ref="A21:C21"/>
    <mergeCell ref="E23:G23"/>
    <mergeCell ref="E25:G25"/>
    <mergeCell ref="C1:G1"/>
    <mergeCell ref="C2:G2"/>
    <mergeCell ref="A3:G3"/>
    <mergeCell ref="A5:A6"/>
    <mergeCell ref="B5:B6"/>
    <mergeCell ref="C5:C6"/>
    <mergeCell ref="D5:D6"/>
  </mergeCells>
  <printOptions/>
  <pageMargins left="0.49" right="0.22" top="0.51" bottom="0.36" header="0.31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2011-07-21T13:47:27Z</cp:lastPrinted>
  <dcterms:created xsi:type="dcterms:W3CDTF">2009-10-15T10:17:39Z</dcterms:created>
  <dcterms:modified xsi:type="dcterms:W3CDTF">2011-07-26T06:09:19Z</dcterms:modified>
  <cp:category/>
  <cp:version/>
  <cp:contentType/>
  <cp:contentStatus/>
</cp:coreProperties>
</file>