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251" windowWidth="15705" windowHeight="11010" tabRatio="884" activeTab="1"/>
  </bookViews>
  <sheets>
    <sheet name="zal nr 1" sheetId="1" r:id="rId1"/>
    <sheet name="zal nr 2" sheetId="2" r:id="rId2"/>
  </sheets>
  <definedNames>
    <definedName name="_xlnm.Print_Area" localSheetId="0">'zal nr 1'!$A$1:$H$29</definedName>
    <definedName name="_xlnm.Print_Area" localSheetId="1">'zal nr 2'!$A$1:$V$31</definedName>
  </definedNames>
  <calcPr fullCalcOnLoad="1"/>
</workbook>
</file>

<file path=xl/sharedStrings.xml><?xml version="1.0" encoding="utf-8"?>
<sst xmlns="http://schemas.openxmlformats.org/spreadsheetml/2006/main" count="75" uniqueCount="65">
  <si>
    <t>Dział</t>
  </si>
  <si>
    <t>Ogółem</t>
  </si>
  <si>
    <t>Przed zmianą</t>
  </si>
  <si>
    <t>Po zmianie</t>
  </si>
  <si>
    <t>Uzasadnienie:</t>
  </si>
  <si>
    <t>Rozdział</t>
  </si>
  <si>
    <t>Nazwa działu i rozdziału</t>
  </si>
  <si>
    <t>Wójt Gminy</t>
  </si>
  <si>
    <t>Maciej Śliwerski</t>
  </si>
  <si>
    <t>§</t>
  </si>
  <si>
    <t>Zwiększenie</t>
  </si>
  <si>
    <t xml:space="preserve"> Po zmianie</t>
  </si>
  <si>
    <t>Wydatki ogółem</t>
  </si>
  <si>
    <t>Zmniejszenie</t>
  </si>
  <si>
    <t>Uzasadnienie</t>
  </si>
  <si>
    <t>Dochody</t>
  </si>
  <si>
    <t>Rozdz</t>
  </si>
  <si>
    <t>Nazwa</t>
  </si>
  <si>
    <t>Dochody ogółem</t>
  </si>
  <si>
    <t>Zmiany w planie finansowym Urzędu Gminy Jaktorów na rok 2011</t>
  </si>
  <si>
    <t>W planie dochodów wprowadza się następujące zmiany:</t>
  </si>
  <si>
    <t>Zakup usług pozostałych</t>
  </si>
  <si>
    <t>Wynagrodzenia bezosobowe</t>
  </si>
  <si>
    <t>Planowane wydatki na 2011 r</t>
  </si>
  <si>
    <t>010</t>
  </si>
  <si>
    <t>Rolnictwo i łowiectwo</t>
  </si>
  <si>
    <t>Różne rozliczenia</t>
  </si>
  <si>
    <t xml:space="preserve">Wydatki    </t>
  </si>
  <si>
    <t xml:space="preserve">Zał  Nr 1 do Zarządzenia  Nr 34/2011  Wójta Gminy Jaktorów </t>
  </si>
  <si>
    <t>z dnia  4 lipca 2011r</t>
  </si>
  <si>
    <t xml:space="preserve">Zał  Nr 2 do Zarządzenia  Nr 34/2011  Wójta Gminy Jaktorów </t>
  </si>
  <si>
    <t>756</t>
  </si>
  <si>
    <t>Dochody od osób prawnych, od osób fizycznych i od innych jednostek nieposiadających osobowości prawnej oraz wydatki związane z ich poborem</t>
  </si>
  <si>
    <t>75615</t>
  </si>
  <si>
    <t>Wpływy z podatku rolnego, podatku leśnego, podatku od czynności cywilnoprawnych, podatków i opłat lokalnych od osób prawnych i innych jednostek organizacyjnych</t>
  </si>
  <si>
    <t>Podatek od czynności cywilnoprawnych</t>
  </si>
  <si>
    <t>0500</t>
  </si>
  <si>
    <t>0490</t>
  </si>
  <si>
    <t>0480</t>
  </si>
  <si>
    <t>Wpływy z innych opłat stanowiących dochody jednostek samorządu terytorialnego na podstawie ustaw</t>
  </si>
  <si>
    <t>Wpływy z opłat za zezwolenia na sprzedaż alkoholu</t>
  </si>
  <si>
    <t>Wpływy z innych lokalnych opłat pobieranych przez jednostki samorządu terytorialnego na podstawie odrębnych ustaw</t>
  </si>
  <si>
    <t>Udziały gmin w podatkach stanowiących dochód budżetu państwa</t>
  </si>
  <si>
    <t>0020</t>
  </si>
  <si>
    <t>Podatek dochodowy od osób prawnych</t>
  </si>
  <si>
    <t>758</t>
  </si>
  <si>
    <t>0970</t>
  </si>
  <si>
    <t>Różne rozliczenia finansowe</t>
  </si>
  <si>
    <t>Wpływy z różnych dochodów</t>
  </si>
  <si>
    <t>01010</t>
  </si>
  <si>
    <t>Infrastruktura wodociągowa i sanitacyjna wsi</t>
  </si>
  <si>
    <t>Wydatki inwestycyjne jednostek budżetowych</t>
  </si>
  <si>
    <t>Wytwarzanie i zaopatrywanie w energię elektryczną, gaz i wodę</t>
  </si>
  <si>
    <t>Dostarczanie wody</t>
  </si>
  <si>
    <t>Wydatki na zakupy inwestycyjne jednostek budżetowych</t>
  </si>
  <si>
    <t>Administracja publiczna</t>
  </si>
  <si>
    <t>Promocja jednostek samorządu terytorialnego</t>
  </si>
  <si>
    <t>Ochrona zdrowia</t>
  </si>
  <si>
    <t>Przeciwdziałanie alkoholizmowi</t>
  </si>
  <si>
    <t>Świadczenia społeczne</t>
  </si>
  <si>
    <t>na podstawie Uchwały Nr XII/ 66 /2011 Rady Gminy Jaktorów z dnia 4 lipca 2011r.</t>
  </si>
  <si>
    <r>
      <t xml:space="preserve">Zwiększa się  dochody Gminy  o kwotę 212.700 zł , z tego w: 
- </t>
    </r>
    <r>
      <rPr>
        <u val="single"/>
        <sz val="10"/>
        <rFont val="Arial"/>
        <family val="2"/>
      </rPr>
      <t>dziale 756 - Dochody od osób prawnych, od osób fizycznych...</t>
    </r>
    <r>
      <rPr>
        <sz val="10"/>
        <rFont val="Arial"/>
        <family val="2"/>
      </rPr>
      <t xml:space="preserve"> o kwotę 17.500 zł  w związku z uzyskaniem ponadplanowych dochodów z tytułu opłat za zezwolenie 
na sprzedaż alkoholu, z tytułu podatku od czynności cywilnoprawnych oraz opłaty planistycznej,
- </t>
    </r>
    <r>
      <rPr>
        <u val="single"/>
        <sz val="10"/>
        <rFont val="Arial"/>
        <family val="2"/>
      </rPr>
      <t>dziale 758 - Różne rozliczenia</t>
    </r>
    <r>
      <rPr>
        <sz val="10"/>
        <rFont val="Arial"/>
        <family val="2"/>
      </rPr>
      <t xml:space="preserve"> - zwiększa się dochody o kwotę 195.200 zł w związku z przekazaniem na rachunek dochodów kwoty wydatków niewygasających, niewykorzystanych w terminie.</t>
    </r>
  </si>
  <si>
    <t xml:space="preserve">Zwiększa się wydatki   Gminy o kwotę 212.700 zł, z tego: 
 </t>
  </si>
  <si>
    <t xml:space="preserve">
Wójt Gminy
Maciej Śliwerski</t>
  </si>
  <si>
    <r>
      <t xml:space="preserve">1) dział  010 - Rolnictwo i łowiectwo </t>
    </r>
    <r>
      <rPr>
        <sz val="10"/>
        <rFont val="Arial CE"/>
        <family val="0"/>
      </rPr>
      <t xml:space="preserve">- zwiększa się plan wydatków o 195.200 zł na zadanie:"Opracowanie dokumentacji  projektowo-kosztorysowej na budowę stacji uzdatniania wody w Grądach wraz z zasilaniem energetycznym, stacją trafo i siecią wodociągową we wsi Grądy i Henryszew, Budy Zosine, Budy Stare, Jaktorów Kolonia, Budy Grzybek". Zadanie to zostało  w uchwale nr II/17/2010 Rady Gminy Jaktorów z dnia 27 grudnia 2010r  objęte planem wydatków niewygasających, ale z uwagi na przedłużające się procedury uzgodnień i zatwierdzeń nie zostało w ustalonym terminie zrealizowane. Określono  nowy termin zakończenia prac  -  na dzień 31.08.2011r. 
2) </t>
    </r>
    <r>
      <rPr>
        <u val="single"/>
        <sz val="10"/>
        <rFont val="Arial CE"/>
        <family val="0"/>
      </rPr>
      <t>dział 400 - Wytwarzanie i zaopatrywanie w energię elektryczną, gaz i wodę</t>
    </r>
    <r>
      <rPr>
        <sz val="10"/>
        <rFont val="Arial CE"/>
        <family val="0"/>
      </rPr>
      <t xml:space="preserve"> - kwotę 4.100 zł zabezpiecza się na zakup wykrywacza do metali celem  wykrywania zasuw wodociągowych i hydrantów podziemnych.
3) </t>
    </r>
    <r>
      <rPr>
        <u val="single"/>
        <sz val="10"/>
        <rFont val="Arial CE"/>
        <family val="0"/>
      </rPr>
      <t xml:space="preserve">dział 750 - Administracja publiczna </t>
    </r>
    <r>
      <rPr>
        <sz val="10"/>
        <rFont val="Arial CE"/>
        <family val="0"/>
      </rPr>
      <t>- zwiększa się o kwotę 10.000 zł  wydatki na promocję Gminy, w tym na  wydatki związane z realizacją programu Leader w związku z przystąpieniem do Stowarzyszenia  Lokalna Grupa</t>
    </r>
    <r>
      <rPr>
        <sz val="10"/>
        <color indexed="10"/>
        <rFont val="Arial CE"/>
        <family val="0"/>
      </rPr>
      <t xml:space="preserve"> </t>
    </r>
    <r>
      <rPr>
        <sz val="10"/>
        <rFont val="Arial CE"/>
        <family val="0"/>
      </rPr>
      <t xml:space="preserve">Działania  "  Ziemia Chełmońskiego"  (uchwała nr X/59/2011 z dnia  13 czerwca 2011r)
4) </t>
    </r>
    <r>
      <rPr>
        <u val="single"/>
        <sz val="10"/>
        <rFont val="Arial CE"/>
        <family val="0"/>
      </rPr>
      <t>dział 851 - Ochrona zdrowia</t>
    </r>
    <r>
      <rPr>
        <sz val="10"/>
        <rFont val="Arial CE"/>
        <family val="0"/>
      </rPr>
      <t xml:space="preserve"> - zwiększa się plan wydatków  o 3.400 zł , z tego  2.800 zł  na zakup bułek  oraz  600 zł  na  wynagrodzenia  bezosobowe (opinie biegłych 
sądowych) .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</si>
</sst>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[$-415]d\ mmmm\ yyyy"/>
  </numFmts>
  <fonts count="45"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 CE"/>
      <family val="2"/>
    </font>
    <font>
      <sz val="8"/>
      <name val="Arial"/>
      <family val="0"/>
    </font>
    <font>
      <sz val="10"/>
      <name val="Arial CE"/>
      <family val="0"/>
    </font>
    <font>
      <b/>
      <i/>
      <sz val="10"/>
      <name val="Arial"/>
      <family val="2"/>
    </font>
    <font>
      <sz val="9"/>
      <name val="Arial CE"/>
      <family val="0"/>
    </font>
    <font>
      <b/>
      <sz val="9"/>
      <name val="Arial CE"/>
      <family val="2"/>
    </font>
    <font>
      <sz val="11"/>
      <name val="Arial"/>
      <family val="0"/>
    </font>
    <font>
      <b/>
      <i/>
      <sz val="11"/>
      <name val="Arial"/>
      <family val="0"/>
    </font>
    <font>
      <b/>
      <i/>
      <sz val="11"/>
      <name val="Arial CE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 CE"/>
      <family val="2"/>
    </font>
    <font>
      <i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0"/>
      <name val="Arial CE"/>
      <family val="0"/>
    </font>
    <font>
      <i/>
      <sz val="10"/>
      <name val="Arial"/>
      <family val="0"/>
    </font>
    <font>
      <sz val="10"/>
      <color indexed="10"/>
      <name val="Arial"/>
      <family val="0"/>
    </font>
    <font>
      <u val="single"/>
      <sz val="10"/>
      <name val="Arial"/>
      <family val="2"/>
    </font>
    <font>
      <sz val="10"/>
      <color indexed="10"/>
      <name val="Arial CE"/>
      <family val="0"/>
    </font>
    <font>
      <sz val="11"/>
      <color indexed="8"/>
      <name val="Arial"/>
      <family val="0"/>
    </font>
    <font>
      <i/>
      <sz val="11"/>
      <name val="Arial"/>
      <family val="0"/>
    </font>
    <font>
      <i/>
      <sz val="11"/>
      <name val="Arial CE"/>
      <family val="2"/>
    </font>
    <font>
      <b/>
      <i/>
      <sz val="11"/>
      <color indexed="8"/>
      <name val="Arial"/>
      <family val="0"/>
    </font>
    <font>
      <u val="single"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21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29" fillId="20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0" fillId="0" borderId="0" xfId="52" applyFont="1" applyFill="1" applyAlignment="1">
      <alignment horizontal="center"/>
      <protection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4" fillId="0" borderId="13" xfId="0" applyFont="1" applyBorder="1" applyAlignment="1">
      <alignment/>
    </xf>
    <xf numFmtId="0" fontId="2" fillId="0" borderId="14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11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4" fontId="8" fillId="0" borderId="10" xfId="52" applyNumberFormat="1" applyFont="1" applyFill="1" applyBorder="1" applyAlignment="1">
      <alignment vertical="center"/>
      <protection/>
    </xf>
    <xf numFmtId="4" fontId="8" fillId="0" borderId="10" xfId="0" applyNumberFormat="1" applyFont="1" applyFill="1" applyBorder="1" applyAlignment="1">
      <alignment vertical="center"/>
    </xf>
    <xf numFmtId="49" fontId="11" fillId="0" borderId="10" xfId="52" applyNumberFormat="1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vertical="center" wrapText="1"/>
    </xf>
    <xf numFmtId="4" fontId="0" fillId="0" borderId="10" xfId="52" applyNumberFormat="1" applyFont="1" applyFill="1" applyBorder="1" applyAlignment="1">
      <alignment vertical="center"/>
      <protection/>
    </xf>
    <xf numFmtId="4" fontId="0" fillId="0" borderId="10" xfId="52" applyNumberFormat="1" applyFill="1" applyBorder="1" applyAlignment="1">
      <alignment vertical="center"/>
      <protection/>
    </xf>
    <xf numFmtId="4" fontId="0" fillId="0" borderId="10" xfId="0" applyNumberFormat="1" applyFill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5" fillId="0" borderId="10" xfId="0" applyFont="1" applyBorder="1" applyAlignment="1">
      <alignment vertical="top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vertical="center"/>
    </xf>
    <xf numFmtId="0" fontId="36" fillId="0" borderId="0" xfId="0" applyFont="1" applyAlignment="1">
      <alignment/>
    </xf>
    <xf numFmtId="0" fontId="35" fillId="0" borderId="10" xfId="0" applyFont="1" applyFill="1" applyBorder="1" applyAlignment="1">
      <alignment horizontal="right" vertical="center"/>
    </xf>
    <xf numFmtId="0" fontId="35" fillId="0" borderId="10" xfId="0" applyFont="1" applyFill="1" applyBorder="1" applyAlignment="1">
      <alignment horizontal="center" vertical="center"/>
    </xf>
    <xf numFmtId="4" fontId="35" fillId="0" borderId="10" xfId="0" applyNumberFormat="1" applyFont="1" applyFill="1" applyBorder="1" applyAlignment="1">
      <alignment horizontal="right" vertical="center"/>
    </xf>
    <xf numFmtId="0" fontId="37" fillId="0" borderId="0" xfId="0" applyFont="1" applyAlignment="1">
      <alignment vertical="center"/>
    </xf>
    <xf numFmtId="0" fontId="0" fillId="0" borderId="13" xfId="0" applyFont="1" applyBorder="1" applyAlignment="1">
      <alignment horizontal="left"/>
    </xf>
    <xf numFmtId="49" fontId="8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top" wrapText="1"/>
    </xf>
    <xf numFmtId="4" fontId="0" fillId="0" borderId="15" xfId="0" applyNumberFormat="1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15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49" fontId="11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4" fontId="36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4" fontId="8" fillId="0" borderId="10" xfId="52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left"/>
    </xf>
    <xf numFmtId="0" fontId="11" fillId="0" borderId="16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49" fontId="40" fillId="0" borderId="18" xfId="0" applyFont="1" applyFill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0" fillId="0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 vertical="top" wrapText="1"/>
    </xf>
    <xf numFmtId="4" fontId="0" fillId="0" borderId="15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49" fontId="43" fillId="0" borderId="18" xfId="0" applyFont="1" applyFill="1" applyAlignment="1">
      <alignment horizontal="left" vertical="center" wrapText="1"/>
    </xf>
    <xf numFmtId="0" fontId="36" fillId="0" borderId="0" xfId="0" applyFont="1" applyFill="1" applyAlignment="1">
      <alignment/>
    </xf>
    <xf numFmtId="0" fontId="0" fillId="0" borderId="0" xfId="52" applyFont="1" applyFill="1" applyAlignment="1">
      <alignment horizontal="right"/>
      <protection/>
    </xf>
    <xf numFmtId="0" fontId="0" fillId="0" borderId="0" xfId="52" applyFont="1" applyFill="1" applyAlignment="1">
      <alignment horizontal="center"/>
      <protection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top" wrapText="1"/>
    </xf>
    <xf numFmtId="0" fontId="35" fillId="0" borderId="16" xfId="52" applyFont="1" applyFill="1" applyBorder="1" applyAlignment="1">
      <alignment horizontal="center" vertical="center"/>
      <protection/>
    </xf>
    <xf numFmtId="0" fontId="35" fillId="0" borderId="17" xfId="52" applyFont="1" applyFill="1" applyBorder="1" applyAlignment="1">
      <alignment horizontal="center" vertical="center"/>
      <protection/>
    </xf>
    <xf numFmtId="0" fontId="35" fillId="0" borderId="19" xfId="52" applyFont="1" applyFill="1" applyBorder="1" applyAlignment="1">
      <alignment horizontal="center" vertical="center"/>
      <protection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0" fontId="35" fillId="0" borderId="0" xfId="52" applyFont="1" applyFill="1" applyBorder="1" applyAlignment="1">
      <alignment horizontal="center" vertical="center"/>
      <protection/>
    </xf>
    <xf numFmtId="4" fontId="8" fillId="0" borderId="0" xfId="52" applyNumberFormat="1" applyFont="1" applyFill="1" applyBorder="1" applyAlignment="1">
      <alignment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1">
      <selection activeCell="G28" sqref="G28:H29"/>
    </sheetView>
  </sheetViews>
  <sheetFormatPr defaultColWidth="9.140625" defaultRowHeight="12.75"/>
  <cols>
    <col min="1" max="1" width="7.7109375" style="0" customWidth="1"/>
    <col min="2" max="2" width="10.28125" style="0" customWidth="1"/>
    <col min="3" max="3" width="6.28125" style="0" customWidth="1"/>
    <col min="4" max="4" width="56.8515625" style="0" customWidth="1"/>
    <col min="5" max="5" width="14.7109375" style="0" customWidth="1"/>
    <col min="6" max="6" width="16.00390625" style="0" customWidth="1"/>
    <col min="7" max="7" width="14.28125" style="0" customWidth="1"/>
    <col min="8" max="8" width="15.57421875" style="0" customWidth="1"/>
  </cols>
  <sheetData>
    <row r="1" spans="1:8" ht="15" customHeight="1">
      <c r="A1" s="47"/>
      <c r="B1" s="47"/>
      <c r="C1" s="47"/>
      <c r="D1" s="76" t="s">
        <v>28</v>
      </c>
      <c r="E1" s="76"/>
      <c r="F1" s="76"/>
      <c r="G1" s="76"/>
      <c r="H1" s="76"/>
    </row>
    <row r="2" spans="1:8" ht="15" customHeight="1">
      <c r="A2" s="48"/>
      <c r="B2" s="48"/>
      <c r="C2" s="48"/>
      <c r="D2" s="10"/>
      <c r="E2" s="77" t="s">
        <v>29</v>
      </c>
      <c r="F2" s="77"/>
      <c r="G2" s="77"/>
      <c r="H2" s="77"/>
    </row>
    <row r="3" spans="1:8" ht="8.25" customHeight="1">
      <c r="A3" s="48"/>
      <c r="B3" s="48"/>
      <c r="C3" s="48"/>
      <c r="D3" s="11"/>
      <c r="E3" s="11"/>
      <c r="F3" s="11"/>
      <c r="G3" s="11"/>
      <c r="H3" s="11"/>
    </row>
    <row r="4" spans="1:8" s="12" customFormat="1" ht="13.5" customHeight="1">
      <c r="A4" s="49"/>
      <c r="B4" s="49"/>
      <c r="C4" s="78" t="s">
        <v>19</v>
      </c>
      <c r="D4" s="78"/>
      <c r="E4" s="78"/>
      <c r="F4" s="78"/>
      <c r="G4" s="78"/>
      <c r="H4" s="14"/>
    </row>
    <row r="5" spans="1:8" s="12" customFormat="1" ht="6" customHeight="1">
      <c r="A5" s="50"/>
      <c r="B5" s="50"/>
      <c r="C5" s="13"/>
      <c r="D5" s="13"/>
      <c r="E5" s="13"/>
      <c r="F5" s="13"/>
      <c r="G5" s="13"/>
      <c r="H5" s="14"/>
    </row>
    <row r="6" spans="1:8" s="12" customFormat="1" ht="19.5" customHeight="1">
      <c r="A6" s="80" t="s">
        <v>60</v>
      </c>
      <c r="B6" s="80"/>
      <c r="C6" s="80"/>
      <c r="D6" s="80"/>
      <c r="E6" s="80"/>
      <c r="F6" s="80"/>
      <c r="G6" s="80"/>
      <c r="H6" s="80"/>
    </row>
    <row r="7" spans="1:8" s="12" customFormat="1" ht="15" customHeight="1">
      <c r="A7" s="15" t="s">
        <v>15</v>
      </c>
      <c r="B7" s="15"/>
      <c r="C7" s="40"/>
      <c r="D7" s="40"/>
      <c r="E7" s="40"/>
      <c r="F7" s="40"/>
      <c r="G7" s="40"/>
      <c r="H7" s="40"/>
    </row>
    <row r="8" spans="1:8" s="3" customFormat="1" ht="13.5" customHeight="1">
      <c r="A8" s="81" t="s">
        <v>0</v>
      </c>
      <c r="B8" s="81" t="s">
        <v>16</v>
      </c>
      <c r="C8" s="81" t="s">
        <v>9</v>
      </c>
      <c r="D8" s="81" t="s">
        <v>17</v>
      </c>
      <c r="E8" s="81" t="s">
        <v>1</v>
      </c>
      <c r="F8" s="81"/>
      <c r="G8" s="81"/>
      <c r="H8" s="81"/>
    </row>
    <row r="9" spans="1:8" s="3" customFormat="1" ht="8.25" customHeight="1">
      <c r="A9" s="81"/>
      <c r="B9" s="81"/>
      <c r="C9" s="81"/>
      <c r="D9" s="81"/>
      <c r="E9" s="81"/>
      <c r="F9" s="81"/>
      <c r="G9" s="81"/>
      <c r="H9" s="81"/>
    </row>
    <row r="10" spans="1:8" s="3" customFormat="1" ht="16.5" customHeight="1">
      <c r="A10" s="2"/>
      <c r="B10" s="16"/>
      <c r="C10" s="16"/>
      <c r="D10" s="16"/>
      <c r="E10" s="17" t="s">
        <v>2</v>
      </c>
      <c r="F10" s="17" t="s">
        <v>13</v>
      </c>
      <c r="G10" s="18" t="s">
        <v>10</v>
      </c>
      <c r="H10" s="17" t="s">
        <v>3</v>
      </c>
    </row>
    <row r="11" spans="1:8" s="5" customFormat="1" ht="16.5" customHeight="1">
      <c r="A11" s="4">
        <v>1</v>
      </c>
      <c r="B11" s="4"/>
      <c r="C11" s="4"/>
      <c r="D11" s="4">
        <v>2</v>
      </c>
      <c r="E11" s="82">
        <v>3</v>
      </c>
      <c r="F11" s="82"/>
      <c r="G11" s="82"/>
      <c r="H11" s="82"/>
    </row>
    <row r="12" spans="1:8" s="5" customFormat="1" ht="42.75" customHeight="1">
      <c r="A12" s="41" t="s">
        <v>31</v>
      </c>
      <c r="B12" s="4"/>
      <c r="C12" s="4"/>
      <c r="D12" s="42" t="s">
        <v>32</v>
      </c>
      <c r="E12" s="43">
        <v>16284680</v>
      </c>
      <c r="F12" s="43"/>
      <c r="G12" s="43">
        <f>G13+G15+G18</f>
        <v>17500</v>
      </c>
      <c r="H12" s="24">
        <f>E12-F12+G12</f>
        <v>16302180</v>
      </c>
    </row>
    <row r="13" spans="1:8" s="5" customFormat="1" ht="44.25" customHeight="1">
      <c r="A13" s="20"/>
      <c r="B13" s="25" t="s">
        <v>33</v>
      </c>
      <c r="C13" s="51"/>
      <c r="D13" s="44" t="s">
        <v>34</v>
      </c>
      <c r="E13" s="45">
        <v>6867200</v>
      </c>
      <c r="F13" s="45"/>
      <c r="G13" s="45">
        <f>G14</f>
        <v>6000</v>
      </c>
      <c r="H13" s="58">
        <f>E13-F13+G13</f>
        <v>6873200</v>
      </c>
    </row>
    <row r="14" spans="1:8" s="30" customFormat="1" ht="15.75" customHeight="1">
      <c r="A14" s="20"/>
      <c r="B14" s="52"/>
      <c r="C14" s="53" t="s">
        <v>36</v>
      </c>
      <c r="D14" s="31" t="s">
        <v>35</v>
      </c>
      <c r="E14" s="45">
        <v>14000</v>
      </c>
      <c r="F14" s="45"/>
      <c r="G14" s="45">
        <v>6000</v>
      </c>
      <c r="H14" s="34">
        <f>E14-F14+G14</f>
        <v>20000</v>
      </c>
    </row>
    <row r="15" spans="1:8" s="5" customFormat="1" ht="28.5" customHeight="1">
      <c r="A15" s="41"/>
      <c r="B15" s="25">
        <v>75618</v>
      </c>
      <c r="C15" s="4"/>
      <c r="D15" s="44" t="s">
        <v>39</v>
      </c>
      <c r="E15" s="71">
        <v>226153</v>
      </c>
      <c r="F15" s="71"/>
      <c r="G15" s="71">
        <f>G16+G17</f>
        <v>6500</v>
      </c>
      <c r="H15" s="34">
        <f>E15-F15+G15</f>
        <v>232653</v>
      </c>
    </row>
    <row r="16" spans="1:8" ht="17.25" customHeight="1">
      <c r="A16" s="20"/>
      <c r="B16" s="25"/>
      <c r="C16" s="53" t="s">
        <v>38</v>
      </c>
      <c r="D16" s="26" t="s">
        <v>40</v>
      </c>
      <c r="E16" s="45">
        <v>68620</v>
      </c>
      <c r="F16" s="45"/>
      <c r="G16" s="45">
        <v>3400</v>
      </c>
      <c r="H16" s="34">
        <f>E16-F16+G16</f>
        <v>72020</v>
      </c>
    </row>
    <row r="17" spans="1:8" ht="30" customHeight="1">
      <c r="A17" s="20"/>
      <c r="B17" s="52"/>
      <c r="C17" s="53" t="s">
        <v>37</v>
      </c>
      <c r="D17" s="26" t="s">
        <v>41</v>
      </c>
      <c r="E17" s="45">
        <v>125533</v>
      </c>
      <c r="F17" s="45"/>
      <c r="G17" s="45">
        <v>3100</v>
      </c>
      <c r="H17" s="34">
        <f>E17-F17+G17</f>
        <v>128633</v>
      </c>
    </row>
    <row r="18" spans="1:8" ht="29.25" customHeight="1">
      <c r="A18" s="20"/>
      <c r="B18" s="25">
        <v>75621</v>
      </c>
      <c r="C18" s="53"/>
      <c r="D18" s="26" t="s">
        <v>42</v>
      </c>
      <c r="E18" s="45">
        <v>6529827</v>
      </c>
      <c r="F18" s="45"/>
      <c r="G18" s="45">
        <f>G19</f>
        <v>5000</v>
      </c>
      <c r="H18" s="34">
        <f>E18-F18+G18</f>
        <v>6534827</v>
      </c>
    </row>
    <row r="19" spans="1:8" ht="17.25" customHeight="1">
      <c r="A19" s="20"/>
      <c r="B19" s="52"/>
      <c r="C19" s="53" t="s">
        <v>43</v>
      </c>
      <c r="D19" s="26" t="s">
        <v>44</v>
      </c>
      <c r="E19" s="45">
        <v>30000</v>
      </c>
      <c r="F19" s="45"/>
      <c r="G19" s="45">
        <v>5000</v>
      </c>
      <c r="H19" s="34">
        <f>E19-F19+G19</f>
        <v>35000</v>
      </c>
    </row>
    <row r="20" spans="1:8" ht="18.75" customHeight="1">
      <c r="A20" s="41" t="s">
        <v>45</v>
      </c>
      <c r="B20" s="4"/>
      <c r="C20" s="4"/>
      <c r="D20" s="42" t="s">
        <v>26</v>
      </c>
      <c r="E20" s="43">
        <v>8797358</v>
      </c>
      <c r="F20" s="43"/>
      <c r="G20" s="43">
        <f>G21</f>
        <v>195200</v>
      </c>
      <c r="H20" s="24">
        <f>E20-F20+G20</f>
        <v>8992558</v>
      </c>
    </row>
    <row r="21" spans="1:8" ht="18" customHeight="1">
      <c r="A21" s="20"/>
      <c r="B21" s="25">
        <v>75814</v>
      </c>
      <c r="C21" s="53"/>
      <c r="D21" s="26" t="s">
        <v>47</v>
      </c>
      <c r="E21" s="45">
        <v>106605</v>
      </c>
      <c r="F21" s="45"/>
      <c r="G21" s="45">
        <f>G22</f>
        <v>195200</v>
      </c>
      <c r="H21" s="34">
        <f>E21-F21+G21</f>
        <v>301805</v>
      </c>
    </row>
    <row r="22" spans="1:8" ht="17.25" customHeight="1">
      <c r="A22" s="20"/>
      <c r="B22" s="52"/>
      <c r="C22" s="53" t="s">
        <v>46</v>
      </c>
      <c r="D22" s="26" t="s">
        <v>48</v>
      </c>
      <c r="E22" s="45">
        <v>0</v>
      </c>
      <c r="F22" s="45"/>
      <c r="G22" s="45">
        <v>195200</v>
      </c>
      <c r="H22" s="34">
        <f>E22-F22+G22</f>
        <v>195200</v>
      </c>
    </row>
    <row r="23" spans="1:8" s="35" customFormat="1" ht="17.25" customHeight="1">
      <c r="A23" s="36"/>
      <c r="B23" s="36"/>
      <c r="C23" s="36"/>
      <c r="D23" s="37" t="s">
        <v>18</v>
      </c>
      <c r="E23" s="38">
        <v>36993696.35</v>
      </c>
      <c r="F23" s="38"/>
      <c r="G23" s="24">
        <f>G12+G20</f>
        <v>212700</v>
      </c>
      <c r="H23" s="24">
        <f>E23-F23+G23</f>
        <v>37206396.35</v>
      </c>
    </row>
    <row r="24" spans="1:8" ht="13.5" customHeight="1">
      <c r="A24" s="83" t="s">
        <v>4</v>
      </c>
      <c r="B24" s="83"/>
      <c r="C24" s="83"/>
      <c r="D24" s="54"/>
      <c r="E24" s="54"/>
      <c r="F24" s="54"/>
      <c r="G24" s="54"/>
      <c r="H24" s="54"/>
    </row>
    <row r="25" spans="1:8" ht="12.75" customHeight="1">
      <c r="A25" s="69" t="s">
        <v>20</v>
      </c>
      <c r="B25" s="69"/>
      <c r="C25" s="69"/>
      <c r="D25" s="69"/>
      <c r="E25" s="69"/>
      <c r="F25" s="69"/>
      <c r="G25" s="69"/>
      <c r="H25" s="69"/>
    </row>
    <row r="26" spans="1:8" ht="64.5" customHeight="1">
      <c r="A26" s="70" t="s">
        <v>61</v>
      </c>
      <c r="B26" s="70"/>
      <c r="C26" s="70"/>
      <c r="D26" s="70"/>
      <c r="E26" s="70"/>
      <c r="F26" s="70"/>
      <c r="G26" s="70"/>
      <c r="H26" s="70"/>
    </row>
    <row r="27" spans="1:8" ht="72" customHeight="1" hidden="1">
      <c r="A27" s="55"/>
      <c r="B27" s="55"/>
      <c r="C27" s="55"/>
      <c r="D27" s="55"/>
      <c r="E27" s="55"/>
      <c r="F27" s="55"/>
      <c r="G27" s="55"/>
      <c r="H27" s="55"/>
    </row>
    <row r="28" spans="1:8" ht="15" customHeight="1">
      <c r="A28" s="55"/>
      <c r="B28" s="55"/>
      <c r="C28" s="55"/>
      <c r="D28" s="55"/>
      <c r="E28" s="55"/>
      <c r="F28" s="55"/>
      <c r="G28" s="84" t="s">
        <v>7</v>
      </c>
      <c r="H28" s="84"/>
    </row>
    <row r="29" spans="1:8" ht="27" customHeight="1">
      <c r="A29" s="56"/>
      <c r="B29" s="56"/>
      <c r="C29" s="56"/>
      <c r="D29" s="57"/>
      <c r="E29" s="57"/>
      <c r="F29" s="57"/>
      <c r="G29" s="79" t="s">
        <v>8</v>
      </c>
      <c r="H29" s="79"/>
    </row>
    <row r="30" spans="1:8" ht="12.75">
      <c r="A30" s="56"/>
      <c r="B30" s="56"/>
      <c r="C30" s="56"/>
      <c r="D30" s="57"/>
      <c r="E30" s="57"/>
      <c r="F30" s="57"/>
      <c r="G30" s="57"/>
      <c r="H30" s="57"/>
    </row>
    <row r="31" spans="1:8" ht="12.75">
      <c r="A31" s="56"/>
      <c r="B31" s="56"/>
      <c r="C31" s="56"/>
      <c r="D31" s="57"/>
      <c r="E31" s="57"/>
      <c r="F31" s="57"/>
      <c r="G31" s="57"/>
      <c r="H31" s="57"/>
    </row>
    <row r="32" spans="1:8" ht="12.75">
      <c r="A32" s="56"/>
      <c r="B32" s="56"/>
      <c r="C32" s="56"/>
      <c r="D32" s="57"/>
      <c r="E32" s="57"/>
      <c r="F32" s="57"/>
      <c r="G32" s="57"/>
      <c r="H32" s="57"/>
    </row>
    <row r="33" spans="4:8" ht="12.75">
      <c r="D33" s="1"/>
      <c r="E33" s="1"/>
      <c r="F33" s="1"/>
      <c r="G33" s="1"/>
      <c r="H33" s="1"/>
    </row>
    <row r="34" spans="4:8" ht="12.75">
      <c r="D34" s="1"/>
      <c r="E34" s="1"/>
      <c r="F34" s="1"/>
      <c r="G34" s="1"/>
      <c r="H34" s="1"/>
    </row>
    <row r="35" spans="4:8" ht="12.75">
      <c r="D35" s="1"/>
      <c r="E35" s="1"/>
      <c r="F35" s="1"/>
      <c r="G35" s="1"/>
      <c r="H35" s="1"/>
    </row>
    <row r="36" spans="4:8" ht="12.75">
      <c r="D36" s="1"/>
      <c r="E36" s="1"/>
      <c r="F36" s="1"/>
      <c r="G36" s="1"/>
      <c r="H36" s="1"/>
    </row>
    <row r="37" spans="4:8" ht="12.75">
      <c r="D37" s="1"/>
      <c r="E37" s="1"/>
      <c r="F37" s="1"/>
      <c r="G37" s="1"/>
      <c r="H37" s="1"/>
    </row>
    <row r="38" spans="4:8" ht="12.75">
      <c r="D38" s="1"/>
      <c r="E38" s="1"/>
      <c r="F38" s="1"/>
      <c r="G38" s="1"/>
      <c r="H38" s="1"/>
    </row>
    <row r="39" spans="4:8" ht="12.75">
      <c r="D39" s="1"/>
      <c r="E39" s="1"/>
      <c r="F39" s="1"/>
      <c r="G39" s="1"/>
      <c r="H39" s="1"/>
    </row>
    <row r="40" spans="4:8" ht="12.75">
      <c r="D40" s="1"/>
      <c r="E40" s="1"/>
      <c r="F40" s="1"/>
      <c r="G40" s="1"/>
      <c r="H40" s="1"/>
    </row>
    <row r="41" spans="4:8" ht="12.75">
      <c r="D41" s="1"/>
      <c r="E41" s="1"/>
      <c r="F41" s="1"/>
      <c r="G41" s="1"/>
      <c r="H41" s="1"/>
    </row>
    <row r="42" spans="4:8" ht="12.75">
      <c r="D42" s="1"/>
      <c r="E42" s="1"/>
      <c r="F42" s="1"/>
      <c r="G42" s="1"/>
      <c r="H42" s="1"/>
    </row>
    <row r="43" spans="4:8" ht="12.75">
      <c r="D43" s="1"/>
      <c r="E43" s="1"/>
      <c r="F43" s="1"/>
      <c r="G43" s="1"/>
      <c r="H43" s="1"/>
    </row>
    <row r="44" spans="4:8" ht="12.75">
      <c r="D44" s="1"/>
      <c r="E44" s="1"/>
      <c r="F44" s="1"/>
      <c r="G44" s="1"/>
      <c r="H44" s="1"/>
    </row>
    <row r="45" spans="4:8" ht="12.75">
      <c r="D45" s="1"/>
      <c r="E45" s="1"/>
      <c r="F45" s="1"/>
      <c r="G45" s="1"/>
      <c r="H45" s="1"/>
    </row>
    <row r="46" spans="4:8" ht="12.75">
      <c r="D46" s="1"/>
      <c r="E46" s="1"/>
      <c r="F46" s="1"/>
      <c r="G46" s="1"/>
      <c r="H46" s="1"/>
    </row>
    <row r="47" spans="4:8" ht="12.75">
      <c r="D47" s="1"/>
      <c r="E47" s="1"/>
      <c r="F47" s="1"/>
      <c r="G47" s="1"/>
      <c r="H47" s="1"/>
    </row>
    <row r="48" spans="4:8" ht="12.75">
      <c r="D48" s="1"/>
      <c r="E48" s="1"/>
      <c r="F48" s="1"/>
      <c r="G48" s="1"/>
      <c r="H48" s="1"/>
    </row>
    <row r="49" spans="4:8" ht="12.75">
      <c r="D49" s="1"/>
      <c r="E49" s="1"/>
      <c r="F49" s="1"/>
      <c r="G49" s="1"/>
      <c r="H49" s="1"/>
    </row>
    <row r="50" spans="4:8" ht="12.75">
      <c r="D50" s="1"/>
      <c r="E50" s="1"/>
      <c r="F50" s="1"/>
      <c r="G50" s="1"/>
      <c r="H50" s="1"/>
    </row>
    <row r="51" spans="4:8" ht="12.75">
      <c r="D51" s="1"/>
      <c r="E51" s="1"/>
      <c r="F51" s="1"/>
      <c r="G51" s="1"/>
      <c r="H51" s="1"/>
    </row>
    <row r="52" spans="4:8" ht="12.75">
      <c r="D52" s="1"/>
      <c r="E52" s="1"/>
      <c r="F52" s="1"/>
      <c r="G52" s="1"/>
      <c r="H52" s="1"/>
    </row>
    <row r="53" spans="4:8" ht="12.75">
      <c r="D53" s="1"/>
      <c r="E53" s="1"/>
      <c r="F53" s="1"/>
      <c r="G53" s="1"/>
      <c r="H53" s="1"/>
    </row>
  </sheetData>
  <sheetProtection/>
  <mergeCells count="15">
    <mergeCell ref="C8:C9"/>
    <mergeCell ref="A25:H25"/>
    <mergeCell ref="A26:H26"/>
    <mergeCell ref="G28:H28"/>
    <mergeCell ref="D8:D9"/>
    <mergeCell ref="D1:H1"/>
    <mergeCell ref="E2:H2"/>
    <mergeCell ref="C4:G4"/>
    <mergeCell ref="G29:H29"/>
    <mergeCell ref="A6:H6"/>
    <mergeCell ref="E8:H9"/>
    <mergeCell ref="E11:H11"/>
    <mergeCell ref="A24:C24"/>
    <mergeCell ref="A8:A9"/>
    <mergeCell ref="B8:B9"/>
  </mergeCells>
  <printOptions/>
  <pageMargins left="0.2362204724409449" right="0.2362204724409449" top="0.28" bottom="0.19" header="0.17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9"/>
  <sheetViews>
    <sheetView tabSelected="1" zoomScalePageLayoutView="0" workbookViewId="0" topLeftCell="A19">
      <selection activeCell="D48" sqref="D48"/>
    </sheetView>
  </sheetViews>
  <sheetFormatPr defaultColWidth="9.140625" defaultRowHeight="12.75"/>
  <cols>
    <col min="1" max="1" width="6.8515625" style="0" customWidth="1"/>
    <col min="2" max="2" width="9.57421875" style="0" customWidth="1"/>
    <col min="3" max="3" width="7.8515625" style="0" customWidth="1"/>
    <col min="4" max="4" width="56.8515625" style="0" customWidth="1"/>
    <col min="5" max="5" width="15.00390625" style="0" customWidth="1"/>
    <col min="6" max="6" width="14.57421875" style="0" customWidth="1"/>
    <col min="7" max="7" width="12.140625" style="0" customWidth="1"/>
    <col min="8" max="8" width="17.7109375" style="0" customWidth="1"/>
  </cols>
  <sheetData>
    <row r="1" spans="1:8" ht="15" customHeight="1">
      <c r="A1" s="47"/>
      <c r="B1" s="47"/>
      <c r="C1" s="47"/>
      <c r="D1" s="76" t="s">
        <v>30</v>
      </c>
      <c r="E1" s="76"/>
      <c r="F1" s="76"/>
      <c r="G1" s="76"/>
      <c r="H1" s="76"/>
    </row>
    <row r="2" spans="1:8" ht="15" customHeight="1">
      <c r="A2" s="48"/>
      <c r="B2" s="48"/>
      <c r="C2" s="48"/>
      <c r="D2" s="10"/>
      <c r="E2" s="77" t="s">
        <v>29</v>
      </c>
      <c r="F2" s="77"/>
      <c r="G2" s="77"/>
      <c r="H2" s="77"/>
    </row>
    <row r="3" spans="1:8" ht="8.25" customHeight="1">
      <c r="A3" s="48"/>
      <c r="B3" s="48"/>
      <c r="C3" s="48"/>
      <c r="D3" s="11"/>
      <c r="E3" s="11"/>
      <c r="F3" s="11"/>
      <c r="G3" s="11"/>
      <c r="H3" s="11"/>
    </row>
    <row r="4" spans="1:8" s="12" customFormat="1" ht="14.25" customHeight="1">
      <c r="A4" s="49"/>
      <c r="B4" s="49"/>
      <c r="C4" s="78" t="s">
        <v>19</v>
      </c>
      <c r="D4" s="78"/>
      <c r="E4" s="78"/>
      <c r="F4" s="78"/>
      <c r="G4" s="78"/>
      <c r="H4" s="14"/>
    </row>
    <row r="5" spans="1:8" s="12" customFormat="1" ht="6" customHeight="1">
      <c r="A5" s="50"/>
      <c r="B5" s="50"/>
      <c r="C5" s="13"/>
      <c r="D5" s="13"/>
      <c r="E5" s="13"/>
      <c r="F5" s="13"/>
      <c r="G5" s="13"/>
      <c r="H5" s="14"/>
    </row>
    <row r="6" spans="1:8" s="12" customFormat="1" ht="24" customHeight="1">
      <c r="A6" s="80" t="s">
        <v>60</v>
      </c>
      <c r="B6" s="80"/>
      <c r="C6" s="80"/>
      <c r="D6" s="80"/>
      <c r="E6" s="80"/>
      <c r="F6" s="80"/>
      <c r="G6" s="80"/>
      <c r="H6" s="80"/>
    </row>
    <row r="7" spans="1:8" s="12" customFormat="1" ht="18" customHeight="1">
      <c r="A7" s="62" t="s">
        <v>27</v>
      </c>
      <c r="B7" s="46"/>
      <c r="C7" s="46"/>
      <c r="D7" s="46"/>
      <c r="E7" s="46"/>
      <c r="F7" s="46"/>
      <c r="G7" s="46"/>
      <c r="H7" s="46"/>
    </row>
    <row r="8" spans="1:8" s="3" customFormat="1" ht="14.25" customHeight="1">
      <c r="A8" s="7"/>
      <c r="B8" s="7"/>
      <c r="C8" s="91" t="s">
        <v>9</v>
      </c>
      <c r="D8" s="7"/>
      <c r="E8" s="81" t="s">
        <v>23</v>
      </c>
      <c r="F8" s="81"/>
      <c r="G8" s="81"/>
      <c r="H8" s="81"/>
    </row>
    <row r="9" spans="1:8" s="3" customFormat="1" ht="16.5" customHeight="1">
      <c r="A9" s="9" t="s">
        <v>0</v>
      </c>
      <c r="B9" s="9" t="s">
        <v>5</v>
      </c>
      <c r="C9" s="66"/>
      <c r="D9" s="9" t="s">
        <v>6</v>
      </c>
      <c r="E9" s="81" t="s">
        <v>1</v>
      </c>
      <c r="F9" s="81"/>
      <c r="G9" s="81"/>
      <c r="H9" s="81"/>
    </row>
    <row r="10" spans="1:8" s="3" customFormat="1" ht="15" customHeight="1">
      <c r="A10" s="2"/>
      <c r="B10" s="2"/>
      <c r="C10" s="2"/>
      <c r="D10" s="2"/>
      <c r="E10" s="8" t="s">
        <v>2</v>
      </c>
      <c r="F10" s="8" t="s">
        <v>13</v>
      </c>
      <c r="G10" s="8" t="s">
        <v>10</v>
      </c>
      <c r="H10" s="8" t="s">
        <v>11</v>
      </c>
    </row>
    <row r="11" spans="1:8" s="5" customFormat="1" ht="15" customHeight="1">
      <c r="A11" s="21">
        <v>1</v>
      </c>
      <c r="B11" s="21">
        <v>2</v>
      </c>
      <c r="C11" s="21"/>
      <c r="D11" s="21">
        <v>3</v>
      </c>
      <c r="E11" s="88">
        <v>4</v>
      </c>
      <c r="F11" s="89"/>
      <c r="G11" s="89"/>
      <c r="H11" s="90"/>
    </row>
    <row r="12" spans="1:9" s="35" customFormat="1" ht="19.5" customHeight="1">
      <c r="A12" s="94" t="s">
        <v>24</v>
      </c>
      <c r="B12" s="72"/>
      <c r="C12" s="73"/>
      <c r="D12" s="74" t="s">
        <v>25</v>
      </c>
      <c r="E12" s="61">
        <v>771626.23</v>
      </c>
      <c r="F12" s="24"/>
      <c r="G12" s="24">
        <f>G13</f>
        <v>195200</v>
      </c>
      <c r="H12" s="24">
        <f>E12-F12+G12</f>
        <v>966826.23</v>
      </c>
      <c r="I12" s="75"/>
    </row>
    <row r="13" spans="1:9" ht="17.25" customHeight="1">
      <c r="A13" s="20"/>
      <c r="B13" s="25" t="s">
        <v>49</v>
      </c>
      <c r="C13" s="22"/>
      <c r="D13" s="65" t="s">
        <v>50</v>
      </c>
      <c r="E13" s="27">
        <v>720000</v>
      </c>
      <c r="F13" s="28"/>
      <c r="G13" s="28">
        <f>G14</f>
        <v>195200</v>
      </c>
      <c r="H13" s="34">
        <f aca="true" t="shared" si="0" ref="H13:H25">E13-F13+G13</f>
        <v>915200</v>
      </c>
      <c r="I13" s="59"/>
    </row>
    <row r="14" spans="1:9" ht="16.5" customHeight="1">
      <c r="A14" s="20"/>
      <c r="B14" s="25"/>
      <c r="C14" s="25">
        <v>6050</v>
      </c>
      <c r="D14" s="65" t="s">
        <v>51</v>
      </c>
      <c r="E14" s="27">
        <v>220000</v>
      </c>
      <c r="F14" s="28"/>
      <c r="G14" s="28">
        <v>195200</v>
      </c>
      <c r="H14" s="34">
        <f t="shared" si="0"/>
        <v>415200</v>
      </c>
      <c r="I14" s="59"/>
    </row>
    <row r="15" spans="1:9" s="35" customFormat="1" ht="29.25" customHeight="1">
      <c r="A15" s="94">
        <v>400</v>
      </c>
      <c r="B15" s="32"/>
      <c r="C15" s="33"/>
      <c r="D15" s="74" t="s">
        <v>52</v>
      </c>
      <c r="E15" s="23">
        <f>E16</f>
        <v>419897</v>
      </c>
      <c r="F15" s="24"/>
      <c r="G15" s="24">
        <f>G16</f>
        <v>4100</v>
      </c>
      <c r="H15" s="24">
        <f t="shared" si="0"/>
        <v>423997</v>
      </c>
      <c r="I15" s="75"/>
    </row>
    <row r="16" spans="1:9" ht="17.25" customHeight="1">
      <c r="A16" s="20"/>
      <c r="B16" s="25">
        <v>40002</v>
      </c>
      <c r="C16" s="22"/>
      <c r="D16" s="65" t="s">
        <v>53</v>
      </c>
      <c r="E16" s="28">
        <v>419897</v>
      </c>
      <c r="F16" s="29"/>
      <c r="G16" s="29">
        <f>G17</f>
        <v>4100</v>
      </c>
      <c r="H16" s="34">
        <f t="shared" si="0"/>
        <v>423997</v>
      </c>
      <c r="I16" s="59"/>
    </row>
    <row r="17" spans="1:9" ht="18" customHeight="1">
      <c r="A17" s="20"/>
      <c r="B17" s="20"/>
      <c r="C17" s="25">
        <v>6060</v>
      </c>
      <c r="D17" s="65" t="s">
        <v>54</v>
      </c>
      <c r="E17" s="28">
        <v>12000</v>
      </c>
      <c r="F17" s="29"/>
      <c r="G17" s="29">
        <v>4100</v>
      </c>
      <c r="H17" s="34">
        <f t="shared" si="0"/>
        <v>16100</v>
      </c>
      <c r="I17" s="59"/>
    </row>
    <row r="18" spans="1:9" s="19" customFormat="1" ht="18" customHeight="1">
      <c r="A18" s="94">
        <v>750</v>
      </c>
      <c r="B18" s="32"/>
      <c r="C18" s="33"/>
      <c r="D18" s="74" t="s">
        <v>55</v>
      </c>
      <c r="E18" s="23">
        <v>4660523</v>
      </c>
      <c r="F18" s="24"/>
      <c r="G18" s="24">
        <f>G19</f>
        <v>10000</v>
      </c>
      <c r="H18" s="24">
        <f t="shared" si="0"/>
        <v>4670523</v>
      </c>
      <c r="I18" s="60"/>
    </row>
    <row r="19" spans="1:9" ht="18" customHeight="1">
      <c r="A19" s="20"/>
      <c r="B19" s="25">
        <v>75075</v>
      </c>
      <c r="C19" s="22"/>
      <c r="D19" s="65" t="s">
        <v>56</v>
      </c>
      <c r="E19" s="28">
        <v>27577</v>
      </c>
      <c r="F19" s="29"/>
      <c r="G19" s="29">
        <f>G20+G21</f>
        <v>10000</v>
      </c>
      <c r="H19" s="34">
        <f t="shared" si="0"/>
        <v>37577</v>
      </c>
      <c r="I19" s="59"/>
    </row>
    <row r="20" spans="1:9" ht="18" customHeight="1">
      <c r="A20" s="20"/>
      <c r="B20" s="20"/>
      <c r="C20" s="25">
        <v>4170</v>
      </c>
      <c r="D20" s="65" t="s">
        <v>22</v>
      </c>
      <c r="E20" s="28">
        <v>18000</v>
      </c>
      <c r="F20" s="29"/>
      <c r="G20" s="29">
        <v>2000</v>
      </c>
      <c r="H20" s="34">
        <f t="shared" si="0"/>
        <v>20000</v>
      </c>
      <c r="I20" s="59"/>
    </row>
    <row r="21" spans="1:9" ht="18" customHeight="1">
      <c r="A21" s="20"/>
      <c r="B21" s="20"/>
      <c r="C21" s="25">
        <v>4300</v>
      </c>
      <c r="D21" s="65" t="s">
        <v>21</v>
      </c>
      <c r="E21" s="28">
        <v>6000</v>
      </c>
      <c r="F21" s="29"/>
      <c r="G21" s="29">
        <v>8000</v>
      </c>
      <c r="H21" s="34">
        <f t="shared" si="0"/>
        <v>14000</v>
      </c>
      <c r="I21" s="59"/>
    </row>
    <row r="22" spans="1:9" s="19" customFormat="1" ht="18" customHeight="1">
      <c r="A22" s="94">
        <v>851</v>
      </c>
      <c r="B22" s="32"/>
      <c r="C22" s="33"/>
      <c r="D22" s="74" t="s">
        <v>57</v>
      </c>
      <c r="E22" s="23">
        <v>71120</v>
      </c>
      <c r="F22" s="58"/>
      <c r="G22" s="24">
        <f>G23</f>
        <v>3400</v>
      </c>
      <c r="H22" s="24">
        <f t="shared" si="0"/>
        <v>74520</v>
      </c>
      <c r="I22" s="60"/>
    </row>
    <row r="23" spans="1:9" ht="18" customHeight="1">
      <c r="A23" s="20"/>
      <c r="B23" s="25">
        <v>85154</v>
      </c>
      <c r="C23" s="22"/>
      <c r="D23" s="65" t="s">
        <v>58</v>
      </c>
      <c r="E23" s="28">
        <v>59020</v>
      </c>
      <c r="F23" s="29"/>
      <c r="G23" s="29">
        <f>G24+G25</f>
        <v>3400</v>
      </c>
      <c r="H23" s="34">
        <f t="shared" si="0"/>
        <v>62420</v>
      </c>
      <c r="I23" s="59"/>
    </row>
    <row r="24" spans="1:8" ht="18" customHeight="1">
      <c r="A24" s="20"/>
      <c r="B24" s="20"/>
      <c r="C24" s="25">
        <v>3110</v>
      </c>
      <c r="D24" s="65" t="s">
        <v>59</v>
      </c>
      <c r="E24" s="28">
        <v>30000</v>
      </c>
      <c r="F24" s="29"/>
      <c r="G24" s="29">
        <v>2800</v>
      </c>
      <c r="H24" s="34">
        <f t="shared" si="0"/>
        <v>32800</v>
      </c>
    </row>
    <row r="25" spans="1:8" ht="18" customHeight="1">
      <c r="A25" s="63"/>
      <c r="B25" s="64"/>
      <c r="C25" s="25">
        <v>4170</v>
      </c>
      <c r="D25" s="65" t="s">
        <v>22</v>
      </c>
      <c r="E25" s="28">
        <v>10000</v>
      </c>
      <c r="F25" s="29"/>
      <c r="G25" s="29">
        <v>600</v>
      </c>
      <c r="H25" s="34">
        <f t="shared" si="0"/>
        <v>10600</v>
      </c>
    </row>
    <row r="26" spans="1:8" s="35" customFormat="1" ht="19.5" customHeight="1">
      <c r="A26" s="85" t="s">
        <v>12</v>
      </c>
      <c r="B26" s="86"/>
      <c r="C26" s="86"/>
      <c r="D26" s="87"/>
      <c r="E26" s="23">
        <v>27059052.17</v>
      </c>
      <c r="F26" s="23">
        <f>F22+F18+F12</f>
        <v>0</v>
      </c>
      <c r="G26" s="23">
        <f>G12+G15+G18+G22</f>
        <v>212700</v>
      </c>
      <c r="H26" s="24">
        <f>E26-F26+G26</f>
        <v>27271752.17</v>
      </c>
    </row>
    <row r="27" spans="1:8" s="35" customFormat="1" ht="6.75" customHeight="1">
      <c r="A27" s="95"/>
      <c r="B27" s="95"/>
      <c r="C27" s="95"/>
      <c r="D27" s="95"/>
      <c r="E27" s="96"/>
      <c r="F27" s="96"/>
      <c r="G27" s="96"/>
      <c r="H27" s="96"/>
    </row>
    <row r="28" spans="1:8" ht="13.5" customHeight="1">
      <c r="A28" s="67" t="s">
        <v>14</v>
      </c>
      <c r="B28" s="67"/>
      <c r="C28" s="67"/>
      <c r="D28" s="67"/>
      <c r="E28" s="67"/>
      <c r="F28" s="67"/>
      <c r="G28" s="39"/>
      <c r="H28" s="39"/>
    </row>
    <row r="29" spans="1:22" ht="13.5" customHeight="1">
      <c r="A29" s="68" t="s">
        <v>62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</row>
    <row r="30" spans="1:22" ht="128.25" customHeight="1">
      <c r="A30" s="92" t="s">
        <v>64</v>
      </c>
      <c r="B30" s="92"/>
      <c r="C30" s="92"/>
      <c r="D30" s="92"/>
      <c r="E30" s="92"/>
      <c r="F30" s="92"/>
      <c r="G30" s="92"/>
      <c r="H30" s="92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</row>
    <row r="31" spans="1:8" ht="69.75" customHeight="1">
      <c r="A31" s="6"/>
      <c r="D31" s="1"/>
      <c r="E31" s="1"/>
      <c r="F31" s="1"/>
      <c r="G31" s="84" t="s">
        <v>63</v>
      </c>
      <c r="H31" s="84"/>
    </row>
    <row r="32" spans="1:8" ht="20.25" customHeight="1">
      <c r="A32" s="6"/>
      <c r="D32" s="1"/>
      <c r="E32" s="1"/>
      <c r="F32" s="1"/>
      <c r="G32" s="79"/>
      <c r="H32" s="79"/>
    </row>
    <row r="33" spans="4:8" ht="12.75">
      <c r="D33" s="1"/>
      <c r="E33" s="1"/>
      <c r="F33" s="1"/>
      <c r="G33" s="1"/>
      <c r="H33" s="1"/>
    </row>
    <row r="34" spans="4:8" ht="12.75">
      <c r="D34" s="1"/>
      <c r="E34" s="1"/>
      <c r="F34" s="1"/>
      <c r="G34" s="1"/>
      <c r="H34" s="1"/>
    </row>
    <row r="35" spans="4:8" ht="12.75">
      <c r="D35" s="1"/>
      <c r="E35" s="1"/>
      <c r="F35" s="1"/>
      <c r="G35" s="1"/>
      <c r="H35" s="1"/>
    </row>
    <row r="36" spans="4:8" ht="12.75">
      <c r="D36" s="1"/>
      <c r="E36" s="1"/>
      <c r="F36" s="1"/>
      <c r="G36" s="1"/>
      <c r="H36" s="1"/>
    </row>
    <row r="37" spans="4:8" ht="12.75">
      <c r="D37" s="1"/>
      <c r="E37" s="1"/>
      <c r="F37" s="1"/>
      <c r="G37" s="1"/>
      <c r="H37" s="1"/>
    </row>
    <row r="38" spans="4:8" ht="12.75">
      <c r="D38" s="1"/>
      <c r="E38" s="1"/>
      <c r="F38" s="1"/>
      <c r="G38" s="1"/>
      <c r="H38" s="1"/>
    </row>
    <row r="39" spans="4:8" ht="12.75">
      <c r="D39" s="1"/>
      <c r="E39" s="1"/>
      <c r="F39" s="1"/>
      <c r="G39" s="1"/>
      <c r="H39" s="1"/>
    </row>
  </sheetData>
  <sheetProtection/>
  <mergeCells count="14">
    <mergeCell ref="G32:H32"/>
    <mergeCell ref="C8:C9"/>
    <mergeCell ref="E8:H8"/>
    <mergeCell ref="E9:H9"/>
    <mergeCell ref="D1:H1"/>
    <mergeCell ref="C4:G4"/>
    <mergeCell ref="A6:H6"/>
    <mergeCell ref="E2:H2"/>
    <mergeCell ref="G31:H31"/>
    <mergeCell ref="A26:D26"/>
    <mergeCell ref="A28:F28"/>
    <mergeCell ref="E11:H11"/>
    <mergeCell ref="A29:V29"/>
    <mergeCell ref="A30:H30"/>
  </mergeCells>
  <printOptions/>
  <pageMargins left="0.5" right="0.17" top="0.44" bottom="1.73" header="0.29" footer="1.4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jbaka</cp:lastModifiedBy>
  <cp:lastPrinted>2011-07-06T12:42:51Z</cp:lastPrinted>
  <dcterms:created xsi:type="dcterms:W3CDTF">2009-10-15T10:17:39Z</dcterms:created>
  <dcterms:modified xsi:type="dcterms:W3CDTF">2011-07-06T12:46:10Z</dcterms:modified>
  <cp:category/>
  <cp:version/>
  <cp:contentType/>
  <cp:contentStatus/>
</cp:coreProperties>
</file>