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nr 1 do 32 " sheetId="1" r:id="rId1"/>
    <sheet name="zał nr 2 do 32" sheetId="2" r:id="rId2"/>
    <sheet name="zał nr 3 do 32" sheetId="3" r:id="rId3"/>
  </sheets>
  <definedNames>
    <definedName name="_xlnm.Print_Area" localSheetId="0">'zał nr 1 do 32 '!$A$2:$F$26</definedName>
  </definedNames>
  <calcPr fullCalcOnLoad="1"/>
</workbook>
</file>

<file path=xl/sharedStrings.xml><?xml version="1.0" encoding="utf-8"?>
<sst xmlns="http://schemas.openxmlformats.org/spreadsheetml/2006/main" count="139" uniqueCount="94">
  <si>
    <r>
      <t xml:space="preserve">    </t>
    </r>
    <r>
      <rPr>
        <u val="single"/>
        <sz val="11"/>
        <rFont val="Arial CE"/>
        <family val="0"/>
      </rPr>
      <t>Z rezerwy ogólnej</t>
    </r>
    <r>
      <rPr>
        <sz val="11"/>
        <rFont val="Arial CE"/>
        <family val="2"/>
      </rPr>
      <t xml:space="preserve">  przenosi się kwotę </t>
    </r>
    <r>
      <rPr>
        <b/>
        <sz val="11"/>
        <rFont val="Arial CE"/>
        <family val="0"/>
      </rPr>
      <t xml:space="preserve">13.400 </t>
    </r>
    <r>
      <rPr>
        <sz val="11"/>
        <rFont val="Arial CE"/>
        <family val="2"/>
      </rPr>
      <t xml:space="preserve">zł z przeznaczeniem na: 
1)  zakup klimatyzatora do serwerowni  w Urzędzie Gminy  - 3.400 zł, dofinansowanie opłat za przesyłki listowe  i montażu klimatyzatora - 4.000 zł (dział 750), 
2) dofinansowanie wydatków rzeczowych jednostek ochotniczych straży pożarnych - 3.000 zł (dział 754),  
3)  dofinansowanie opłat za  wysłanie upomnień na zaległości podatkowe - 3.000 zł (dział 756).
 </t>
    </r>
  </si>
  <si>
    <r>
      <t xml:space="preserve">   </t>
    </r>
    <r>
      <rPr>
        <b/>
        <u val="single"/>
        <sz val="11"/>
        <rFont val="Arial CE"/>
        <family val="0"/>
      </rPr>
      <t>Dział 852 - Pomoc społeczna -</t>
    </r>
    <r>
      <rPr>
        <u val="single"/>
        <sz val="11"/>
        <rFont val="Arial CE"/>
        <family val="0"/>
      </rPr>
      <t xml:space="preserve"> </t>
    </r>
    <r>
      <rPr>
        <sz val="11"/>
        <rFont val="Arial CE"/>
        <family val="0"/>
      </rPr>
      <t xml:space="preserve">zwiększa się plan wydatków o kwotę   </t>
    </r>
    <r>
      <rPr>
        <b/>
        <sz val="11"/>
        <rFont val="Arial CE"/>
        <family val="0"/>
      </rPr>
      <t xml:space="preserve">27.628 zł </t>
    </r>
    <r>
      <rPr>
        <sz val="11"/>
        <rFont val="Arial CE"/>
        <family val="0"/>
      </rPr>
      <t>, z tego  kwota  4.006 zł przeznaczona jest na pokrycie składek na ubezpieczenia zdrowotne opłacane za osoby pobierające niektóre świadczenia z pomocy społecznej, kwota  9.192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 xml:space="preserve">zł  - na dofinansowanie wypłat zasiłków stałych (3.992 zł) i wypłat zasiłków okresowych w części gwarantowanej z budżetu państwa (5.200zł), kwota 9.430 zł na dofinansowanie wynagrodzeń i pochodnych  w zakresie specjalistycznych usług opiekuńczych. Ponadto  w ramach własnych wydatków bieżących wprowadza się przeniesienie wydatków między rozdziałami i paragrafami w kwocie 5.000 zł z uwagi na wystapienie braku środków na  opłaty pocztowe i bankowe. </t>
    </r>
    <r>
      <rPr>
        <sz val="11"/>
        <rFont val="Arial CE"/>
        <family val="2"/>
      </rPr>
      <t xml:space="preserve"> 
 </t>
    </r>
  </si>
  <si>
    <t>Pozostałe zmiany w planie wydatków wynikające z przeniesienia środków między paragrafami  w łącznej kwocie 18.174 zł wynikają ze zmiany rodzaju wydatków (działy  750, 754,756,854 i 921)</t>
  </si>
  <si>
    <t>Zał Nr 3 do  zarządzenia Nr 32/2009</t>
  </si>
  <si>
    <t>Wójta Gminy Jaktorów z dnia 24 listopada 2009r</t>
  </si>
  <si>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</si>
  <si>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</si>
  <si>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</si>
  <si>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</si>
  <si>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</si>
  <si>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</si>
  <si>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</si>
  <si>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</si>
  <si>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>Dochody</t>
  </si>
  <si>
    <t xml:space="preserve">                                           Wójta Gminy Jaktorów</t>
  </si>
  <si>
    <t>Wydatki:</t>
  </si>
  <si>
    <t>Ogółem zmiany</t>
  </si>
  <si>
    <t>Uzasadnienie:</t>
  </si>
  <si>
    <t>Zestawienie zmian w planie wydatków budżetowych  na rok 2009</t>
  </si>
  <si>
    <t xml:space="preserve">                                                                            Wójt Gminy</t>
  </si>
  <si>
    <t xml:space="preserve">                                                                           Maciej Śliwerski</t>
  </si>
  <si>
    <t>Dotacje celowe przekazane z budżety państwa na realizację własnych zadań bieżących gmin</t>
  </si>
  <si>
    <t xml:space="preserve">Ogółem </t>
  </si>
  <si>
    <t>Zestawienie zmian w planie  dochodów   budżetu Gminy   na   2009 rok</t>
  </si>
  <si>
    <t>Edukacyjna opieka wychowawcza</t>
  </si>
  <si>
    <t>Zakup usług pozostałych</t>
  </si>
  <si>
    <t>Zakup materiałów  i wyposażenia</t>
  </si>
  <si>
    <t>Wynagrodzenia bezosobowe</t>
  </si>
  <si>
    <t>Zakup usług remontowych</t>
  </si>
  <si>
    <t>Administracja publiczna</t>
  </si>
  <si>
    <t>Urzędy gmin</t>
  </si>
  <si>
    <t>Zasiłki i pomoc w naturze oraz składki na ubezpieczenia emerytalne i rentowe</t>
  </si>
  <si>
    <t>Składki na ubezpieczenia zdrowotne  opłacane za  osoby pobierające  niektóre świadczenia z pomocy społecznej oraz niektóre świadczenia rodzinne</t>
  </si>
  <si>
    <t>Dotacje celowe otrzymane z budżetu państwa na realizację zadań bieżących z zakresu administracji rządowej oraz innych zadań zleconych gminie</t>
  </si>
  <si>
    <t>Pomoc społeczna</t>
  </si>
  <si>
    <t>Dochody i wydatki związane z realizacją zadań z zakresu administracji rządowej i innych zadań zleconych odrębnymi ustawami w 2009 r.</t>
  </si>
  <si>
    <t>w złotych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</si>
  <si>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</si>
  <si>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</si>
  <si>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</si>
  <si>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</si>
  <si>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</si>
  <si>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</si>
  <si>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</si>
  <si>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
nia</t>
  </si>
  <si>
    <t>pochodne od wynagrodzeń</t>
  </si>
  <si>
    <t>świadczenia społeczne</t>
  </si>
  <si>
    <t>010</t>
  </si>
  <si>
    <t>01095</t>
  </si>
  <si>
    <t>Razem rozdz 01095</t>
  </si>
  <si>
    <t>Razem rozdz 75011</t>
  </si>
  <si>
    <t>Razem rozdz 7501</t>
  </si>
  <si>
    <t>Razem rozdz 75101</t>
  </si>
  <si>
    <t>Razem rozdz 75113</t>
  </si>
  <si>
    <t>Dział 751</t>
  </si>
  <si>
    <t>Razem rozdz 75414</t>
  </si>
  <si>
    <t>Razem Rozdz 75414</t>
  </si>
  <si>
    <t>Razem rozdz 85212</t>
  </si>
  <si>
    <t>Razem rozdz 85213</t>
  </si>
  <si>
    <t>Razem rozdz 85214</t>
  </si>
  <si>
    <t>Razem rozdz 85228</t>
  </si>
  <si>
    <t>Razem dział 852</t>
  </si>
  <si>
    <t>Ogółem</t>
  </si>
  <si>
    <t xml:space="preserve">                                                   Zał. Nr 1  do  zarządzenia  Nr 32/2009</t>
  </si>
  <si>
    <t xml:space="preserve">                                              z dnia  24 listopada   2009r</t>
  </si>
  <si>
    <t xml:space="preserve">                                                   Zał. Nr 2   do  zarządzenia  Nr 32/2009</t>
  </si>
  <si>
    <t xml:space="preserve">                                              z dnia 24 listopada  2009r</t>
  </si>
  <si>
    <t>Zakup materiałów papierniczych do sprzętu drukarskiego i urządzeń kserograficznych</t>
  </si>
  <si>
    <t>Bezpieczeństwo publiczne i ochrona przeciwpożarowa</t>
  </si>
  <si>
    <t>Ochotnicze straże pożarne</t>
  </si>
  <si>
    <r>
      <t xml:space="preserve">Obrona cywilna           </t>
    </r>
    <r>
      <rPr>
        <b/>
        <sz val="11"/>
        <rFont val="Arial CE"/>
        <family val="0"/>
      </rPr>
      <t>(zadania zlecone)</t>
    </r>
  </si>
  <si>
    <t>Dochody od osób prawnych, od osób fizycznych i od innych jednostek nie posiadających osobowości prawnej oraz wydatki związane z ich poborem</t>
  </si>
  <si>
    <t>Pobór podatków, opłat i niepodatkowych należności podatkowych</t>
  </si>
  <si>
    <t>Różne opłaty i składki</t>
  </si>
  <si>
    <t xml:space="preserve">Różne rozliczenia </t>
  </si>
  <si>
    <t>Rezerwy ogólne i celowe</t>
  </si>
  <si>
    <t>Rezerwy (ogólna)</t>
  </si>
  <si>
    <t xml:space="preserve">Składki na ubezpieczenia zdrowotne </t>
  </si>
  <si>
    <t>Świadczenia społeczne</t>
  </si>
  <si>
    <t>Stypendia socjalne</t>
  </si>
  <si>
    <t>Inne formy pomocy dla uczniow</t>
  </si>
  <si>
    <t>Pomoc materialna dla uczniów</t>
  </si>
  <si>
    <t>Kultura i ochrona dziedzictwa narodowego</t>
  </si>
  <si>
    <t>Pozostała działalność</t>
  </si>
  <si>
    <t>Rolnictwo i łowiectwo</t>
  </si>
  <si>
    <t>Usługi opiekuńcze i specjalistyczne usługi opiekuńcze</t>
  </si>
  <si>
    <t>Wynagrodzenia osobowe pracowników</t>
  </si>
  <si>
    <t>Ośrodki pomocy społecznej</t>
  </si>
  <si>
    <t>Podróże służbowe krajowe</t>
  </si>
  <si>
    <t>Zakup akcesoriów komputerowych , w tym programów i licencji</t>
  </si>
  <si>
    <r>
      <t xml:space="preserve"> </t>
    </r>
    <r>
      <rPr>
        <b/>
        <u val="single"/>
        <sz val="11"/>
        <rFont val="Arial CE"/>
        <family val="0"/>
      </rPr>
      <t>Dział 010 - Rolnictwo i łowiectwo</t>
    </r>
    <r>
      <rPr>
        <sz val="11"/>
        <rFont val="Arial CE"/>
        <family val="0"/>
      </rPr>
      <t xml:space="preserve">    - zwiększa się dotację celową na zadanie zlecone gminie o kwotę </t>
    </r>
    <r>
      <rPr>
        <b/>
        <sz val="11"/>
        <rFont val="Arial CE"/>
        <family val="0"/>
      </rPr>
      <t>4.537</t>
    </r>
    <r>
      <rPr>
        <sz val="11"/>
        <rFont val="Arial CE"/>
        <family val="0"/>
      </rPr>
      <t xml:space="preserve"> zł na zwrot podatku akcyzowego zawartego w cenie oleju napędowego.
 (pismo  Nr FIN.I.301/3011/010/112/2009 Mazowieckiego Urzędu Wojewódzkiego w Warszawie).
</t>
    </r>
    <r>
      <rPr>
        <b/>
        <u val="single"/>
        <sz val="11"/>
        <rFont val="Arial CE"/>
        <family val="0"/>
      </rPr>
      <t>Dzial 852 - Pomoc społeczna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 xml:space="preserve">zwiększa się  plan dochodów o  o kwotę </t>
    </r>
    <r>
      <rPr>
        <b/>
        <sz val="11"/>
        <rFont val="Arial CE"/>
        <family val="0"/>
      </rPr>
      <t>22.628</t>
    </r>
    <r>
      <rPr>
        <sz val="11"/>
        <rFont val="Arial CE"/>
        <family val="0"/>
      </rPr>
      <t xml:space="preserve"> zł , z tego  dotację celową na realizację zadań zleconych o kwotę 1.847 zł  i  dotacje celową na realizację zadań własnych gminy o kwotę 2.159 zł (na opłacenie składek zdrowotnych), zwiększa się o kwotę 9.192 zł  dotację celową na dofinansowanie własnych zadań bieżących gmin z przeznaczeniem na wypłatę  zasiłków stałych i okresowych, a także zwiększa się  o kwotę 9.430 zł dotację celową na zadania zlecone z przeznaczeniem na dofinansowanie brakujących środków na wynagrodzenia osobowe   - stosownie do pism: Nr FIN.I.301/3011/852/207/09,  Nr FIN.I-301/3011/852/208/09  oraz FIN.I.301/3011/852/216/09  Wydziału Finansów Mazowieckiego Urzędu Wojewódzkiego w Warszawie, 
 </t>
    </r>
  </si>
  <si>
    <t>Składki na ubezpieczenia społeczne</t>
  </si>
  <si>
    <t>Składki na Fundusz Pracy</t>
  </si>
  <si>
    <r>
      <t>Dział 010 - Rolnictwo o łowiectwo</t>
    </r>
    <r>
      <rPr>
        <sz val="11"/>
        <rFont val="Arial CE"/>
        <family val="2"/>
      </rPr>
      <t xml:space="preserve"> - zwieksza się plan wydatków  o kwotę </t>
    </r>
    <r>
      <rPr>
        <b/>
        <sz val="11"/>
        <rFont val="Arial CE"/>
        <family val="0"/>
      </rPr>
      <t>4.537</t>
    </r>
    <r>
      <rPr>
        <sz val="11"/>
        <rFont val="Arial CE"/>
        <family val="2"/>
      </rPr>
      <t xml:space="preserve">  z przeznaczeniem na wypłatę (zwrot) podatku akcyzowego zawartego w cenie oleju napędowego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</si>
</sst>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b/>
      <i/>
      <sz val="11"/>
      <name val="Arial"/>
      <family val="2"/>
    </font>
    <font>
      <u val="single"/>
      <sz val="11"/>
      <name val="Arial CE"/>
      <family val="0"/>
    </font>
    <font>
      <b/>
      <i/>
      <sz val="10"/>
      <name val="Arial CE"/>
      <family val="0"/>
    </font>
    <font>
      <b/>
      <u val="single"/>
      <sz val="11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7" fillId="0" borderId="5" xfId="0" applyNumberFormat="1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0">
      <selection activeCell="H23" sqref="H23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9.75390625" style="1" customWidth="1"/>
    <col min="5" max="5" width="12.875" style="1" customWidth="1"/>
    <col min="6" max="6" width="13.875" style="1" customWidth="1"/>
    <col min="7" max="16384" width="9.125" style="1" customWidth="1"/>
  </cols>
  <sheetData>
    <row r="2" spans="4:6" ht="17.25" customHeight="1">
      <c r="D2" s="81" t="s">
        <v>63</v>
      </c>
      <c r="E2" s="81"/>
      <c r="F2" s="81"/>
    </row>
    <row r="3" spans="4:6" ht="18.75" customHeight="1">
      <c r="D3" s="81" t="s">
        <v>14</v>
      </c>
      <c r="E3" s="81"/>
      <c r="F3" s="81"/>
    </row>
    <row r="4" spans="4:6" ht="17.25" customHeight="1">
      <c r="D4" s="81" t="s">
        <v>64</v>
      </c>
      <c r="E4" s="81"/>
      <c r="F4" s="81"/>
    </row>
    <row r="5" spans="2:5" ht="21" customHeight="1">
      <c r="B5" s="81" t="s">
        <v>23</v>
      </c>
      <c r="C5" s="81"/>
      <c r="D5" s="81"/>
      <c r="E5" s="81"/>
    </row>
    <row r="6" spans="2:5" ht="13.5" customHeight="1">
      <c r="B6" s="84"/>
      <c r="C6" s="84"/>
      <c r="D6" s="84"/>
      <c r="E6" s="84"/>
    </row>
    <row r="7" spans="1:5" ht="18.75" customHeight="1">
      <c r="A7" s="80" t="s">
        <v>13</v>
      </c>
      <c r="B7" s="80"/>
      <c r="C7" s="21"/>
      <c r="D7" s="21"/>
      <c r="E7" s="21"/>
    </row>
    <row r="8" spans="1:6" ht="25.5" customHeight="1">
      <c r="A8" s="13" t="s">
        <v>8</v>
      </c>
      <c r="B8" s="13" t="s">
        <v>9</v>
      </c>
      <c r="C8" s="3" t="s">
        <v>10</v>
      </c>
      <c r="D8" s="3" t="s">
        <v>11</v>
      </c>
      <c r="E8" s="3" t="s">
        <v>7</v>
      </c>
      <c r="F8" s="3" t="s">
        <v>6</v>
      </c>
    </row>
    <row r="9" spans="1:6" s="12" customFormat="1" ht="23.25" customHeight="1">
      <c r="A9" s="108" t="s">
        <v>47</v>
      </c>
      <c r="B9" s="9"/>
      <c r="C9" s="10"/>
      <c r="D9" s="18" t="s">
        <v>84</v>
      </c>
      <c r="E9" s="10"/>
      <c r="F9" s="109">
        <f>F10</f>
        <v>4537</v>
      </c>
    </row>
    <row r="10" spans="1:6" ht="20.25" customHeight="1">
      <c r="A10" s="9"/>
      <c r="B10" s="104" t="s">
        <v>48</v>
      </c>
      <c r="C10" s="10"/>
      <c r="D10" s="105" t="s">
        <v>83</v>
      </c>
      <c r="E10" s="3"/>
      <c r="F10" s="17">
        <f>F11</f>
        <v>4537</v>
      </c>
    </row>
    <row r="11" spans="1:6" ht="42.75" customHeight="1">
      <c r="A11" s="106"/>
      <c r="B11" s="106"/>
      <c r="C11" s="107">
        <v>2010</v>
      </c>
      <c r="D11" s="8" t="s">
        <v>33</v>
      </c>
      <c r="E11" s="3"/>
      <c r="F11" s="14">
        <v>4537</v>
      </c>
    </row>
    <row r="12" spans="1:6" s="12" customFormat="1" ht="21" customHeight="1">
      <c r="A12" s="20">
        <v>852</v>
      </c>
      <c r="B12" s="9"/>
      <c r="C12" s="10"/>
      <c r="D12" s="18" t="s">
        <v>34</v>
      </c>
      <c r="E12" s="19"/>
      <c r="F12" s="33">
        <f>F13+F16+F18</f>
        <v>22628</v>
      </c>
    </row>
    <row r="13" spans="1:6" s="12" customFormat="1" ht="44.25" customHeight="1">
      <c r="A13" s="20"/>
      <c r="B13" s="7">
        <v>85213</v>
      </c>
      <c r="C13" s="10"/>
      <c r="D13" s="8" t="s">
        <v>32</v>
      </c>
      <c r="E13" s="19"/>
      <c r="F13" s="14">
        <f>F14+F15</f>
        <v>4006</v>
      </c>
    </row>
    <row r="14" spans="1:6" s="12" customFormat="1" ht="42" customHeight="1">
      <c r="A14" s="20"/>
      <c r="B14" s="9"/>
      <c r="C14" s="7">
        <v>2010</v>
      </c>
      <c r="D14" s="8" t="s">
        <v>33</v>
      </c>
      <c r="E14" s="19"/>
      <c r="F14" s="14">
        <v>1847</v>
      </c>
    </row>
    <row r="15" spans="1:6" s="12" customFormat="1" ht="30.75" customHeight="1">
      <c r="A15" s="20"/>
      <c r="B15" s="9"/>
      <c r="C15" s="7">
        <v>2030</v>
      </c>
      <c r="D15" s="26" t="s">
        <v>21</v>
      </c>
      <c r="E15" s="19"/>
      <c r="F15" s="14">
        <v>2159</v>
      </c>
    </row>
    <row r="16" spans="1:6" ht="30.75" customHeight="1">
      <c r="A16" s="13"/>
      <c r="B16" s="6">
        <v>85214</v>
      </c>
      <c r="C16" s="7"/>
      <c r="D16" s="8" t="s">
        <v>31</v>
      </c>
      <c r="E16" s="11"/>
      <c r="F16" s="27">
        <f>F17</f>
        <v>9192</v>
      </c>
    </row>
    <row r="17" spans="1:6" s="28" customFormat="1" ht="28.5" customHeight="1">
      <c r="A17" s="22"/>
      <c r="B17" s="25"/>
      <c r="C17" s="7">
        <v>2030</v>
      </c>
      <c r="D17" s="26" t="s">
        <v>21</v>
      </c>
      <c r="E17" s="36"/>
      <c r="F17" s="14">
        <v>9192</v>
      </c>
    </row>
    <row r="18" spans="1:6" s="28" customFormat="1" ht="28.5" customHeight="1">
      <c r="A18" s="22"/>
      <c r="B18" s="25">
        <v>85228</v>
      </c>
      <c r="C18" s="7"/>
      <c r="D18" s="8" t="s">
        <v>85</v>
      </c>
      <c r="E18" s="36"/>
      <c r="F18" s="14">
        <f>F19</f>
        <v>9430</v>
      </c>
    </row>
    <row r="19" spans="1:6" s="28" customFormat="1" ht="43.5" customHeight="1">
      <c r="A19" s="22"/>
      <c r="B19" s="25"/>
      <c r="C19" s="7">
        <v>2010</v>
      </c>
      <c r="D19" s="8" t="s">
        <v>33</v>
      </c>
      <c r="E19" s="36"/>
      <c r="F19" s="14">
        <v>9430</v>
      </c>
    </row>
    <row r="20" spans="1:6" s="23" customFormat="1" ht="24" customHeight="1">
      <c r="A20" s="29"/>
      <c r="B20" s="29"/>
      <c r="C20" s="29"/>
      <c r="D20" s="24" t="s">
        <v>22</v>
      </c>
      <c r="E20" s="30"/>
      <c r="F20" s="30">
        <f>F9+F12</f>
        <v>27165</v>
      </c>
    </row>
    <row r="21" spans="2:3" ht="14.25" customHeight="1">
      <c r="B21" s="16" t="s">
        <v>17</v>
      </c>
      <c r="C21" s="16"/>
    </row>
    <row r="22" spans="2:3" ht="85.5" customHeight="1" hidden="1">
      <c r="B22" s="16"/>
      <c r="C22" s="16"/>
    </row>
    <row r="23" spans="1:6" ht="174" customHeight="1">
      <c r="A23" s="82" t="s">
        <v>90</v>
      </c>
      <c r="B23" s="83"/>
      <c r="C23" s="83"/>
      <c r="D23" s="83"/>
      <c r="E23" s="83"/>
      <c r="F23" s="83"/>
    </row>
    <row r="24" spans="1:6" ht="22.5" customHeight="1">
      <c r="A24" s="32"/>
      <c r="B24" s="31"/>
      <c r="C24" s="31"/>
      <c r="D24" s="31"/>
      <c r="E24" s="31"/>
      <c r="F24" s="31"/>
    </row>
    <row r="25" spans="4:5" ht="16.5" customHeight="1">
      <c r="D25" s="81" t="s">
        <v>19</v>
      </c>
      <c r="E25" s="81"/>
    </row>
    <row r="26" spans="4:5" ht="25.5" customHeight="1">
      <c r="D26" s="81" t="s">
        <v>20</v>
      </c>
      <c r="E26" s="81"/>
    </row>
  </sheetData>
  <mergeCells count="9">
    <mergeCell ref="D2:F2"/>
    <mergeCell ref="D3:F3"/>
    <mergeCell ref="D4:F4"/>
    <mergeCell ref="B6:E6"/>
    <mergeCell ref="A7:B7"/>
    <mergeCell ref="B5:E5"/>
    <mergeCell ref="D25:E25"/>
    <mergeCell ref="D26:E26"/>
    <mergeCell ref="A23:F23"/>
  </mergeCells>
  <printOptions/>
  <pageMargins left="0.49" right="0.16" top="0.42" bottom="0.52" header="0.18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9">
      <selection activeCell="A61" sqref="A61:F61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5.2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81" t="s">
        <v>65</v>
      </c>
      <c r="E1" s="81"/>
      <c r="F1" s="81"/>
      <c r="G1" s="4"/>
    </row>
    <row r="2" spans="4:7" ht="17.25" customHeight="1">
      <c r="D2" s="81" t="s">
        <v>14</v>
      </c>
      <c r="E2" s="81"/>
      <c r="F2" s="81"/>
      <c r="G2" s="4"/>
    </row>
    <row r="3" spans="4:7" ht="17.25" customHeight="1">
      <c r="D3" s="81" t="s">
        <v>66</v>
      </c>
      <c r="E3" s="81"/>
      <c r="F3" s="81"/>
      <c r="G3" s="4"/>
    </row>
    <row r="4" spans="2:6" ht="18" customHeight="1">
      <c r="B4" s="81" t="s">
        <v>18</v>
      </c>
      <c r="C4" s="81"/>
      <c r="D4" s="81"/>
      <c r="E4" s="81"/>
      <c r="F4" s="81"/>
    </row>
    <row r="5" spans="1:2" ht="24.75" customHeight="1">
      <c r="A5" s="59" t="s">
        <v>15</v>
      </c>
      <c r="B5" s="59"/>
    </row>
    <row r="6" spans="1:6" ht="25.5" customHeight="1">
      <c r="A6" s="13" t="s">
        <v>8</v>
      </c>
      <c r="B6" s="13" t="s">
        <v>9</v>
      </c>
      <c r="C6" s="3" t="s">
        <v>10</v>
      </c>
      <c r="D6" s="3" t="s">
        <v>11</v>
      </c>
      <c r="E6" s="3" t="s">
        <v>7</v>
      </c>
      <c r="F6" s="3" t="s">
        <v>6</v>
      </c>
    </row>
    <row r="7" spans="1:6" ht="25.5" customHeight="1">
      <c r="A7" s="108" t="s">
        <v>47</v>
      </c>
      <c r="B7" s="9"/>
      <c r="C7" s="10"/>
      <c r="D7" s="18" t="s">
        <v>84</v>
      </c>
      <c r="E7" s="3"/>
      <c r="F7" s="19">
        <f>F8</f>
        <v>4537</v>
      </c>
    </row>
    <row r="8" spans="1:6" ht="25.5" customHeight="1">
      <c r="A8" s="9"/>
      <c r="B8" s="104" t="s">
        <v>48</v>
      </c>
      <c r="C8" s="10"/>
      <c r="D8" s="105" t="s">
        <v>83</v>
      </c>
      <c r="E8" s="3"/>
      <c r="F8" s="14">
        <f>F9</f>
        <v>4537</v>
      </c>
    </row>
    <row r="9" spans="1:6" ht="18.75" customHeight="1">
      <c r="A9" s="13"/>
      <c r="B9" s="13"/>
      <c r="C9" s="3">
        <v>4430</v>
      </c>
      <c r="D9" s="110" t="s">
        <v>73</v>
      </c>
      <c r="E9" s="3"/>
      <c r="F9" s="14">
        <v>4537</v>
      </c>
    </row>
    <row r="10" spans="1:6" s="28" customFormat="1" ht="18.75" customHeight="1">
      <c r="A10" s="37">
        <v>750</v>
      </c>
      <c r="B10" s="38"/>
      <c r="C10" s="38"/>
      <c r="D10" s="39" t="s">
        <v>29</v>
      </c>
      <c r="E10" s="19">
        <f>E11</f>
        <v>11000</v>
      </c>
      <c r="F10" s="19">
        <f>F11</f>
        <v>18400</v>
      </c>
    </row>
    <row r="11" spans="1:6" s="28" customFormat="1" ht="21.75" customHeight="1">
      <c r="A11" s="25"/>
      <c r="B11" s="25">
        <v>75023</v>
      </c>
      <c r="C11" s="25"/>
      <c r="D11" s="5" t="s">
        <v>30</v>
      </c>
      <c r="E11" s="14">
        <f>E13+E15</f>
        <v>11000</v>
      </c>
      <c r="F11" s="14">
        <f>F12+F14</f>
        <v>18400</v>
      </c>
    </row>
    <row r="12" spans="1:6" s="28" customFormat="1" ht="18.75" customHeight="1">
      <c r="A12" s="25"/>
      <c r="B12" s="25"/>
      <c r="C12" s="25">
        <v>4210</v>
      </c>
      <c r="D12" s="5" t="s">
        <v>26</v>
      </c>
      <c r="E12" s="14"/>
      <c r="F12" s="14">
        <v>3400</v>
      </c>
    </row>
    <row r="13" spans="1:6" s="28" customFormat="1" ht="18" customHeight="1">
      <c r="A13" s="25"/>
      <c r="B13" s="25"/>
      <c r="C13" s="25">
        <v>4270</v>
      </c>
      <c r="D13" s="5" t="s">
        <v>28</v>
      </c>
      <c r="E13" s="14">
        <v>8000</v>
      </c>
      <c r="F13" s="14"/>
    </row>
    <row r="14" spans="1:6" s="28" customFormat="1" ht="18.75" customHeight="1">
      <c r="A14" s="25"/>
      <c r="B14" s="25"/>
      <c r="C14" s="25">
        <v>4300</v>
      </c>
      <c r="D14" s="5" t="s">
        <v>25</v>
      </c>
      <c r="E14" s="14"/>
      <c r="F14" s="14">
        <v>15000</v>
      </c>
    </row>
    <row r="15" spans="1:6" s="28" customFormat="1" ht="29.25" customHeight="1">
      <c r="A15" s="25"/>
      <c r="B15" s="25"/>
      <c r="C15" s="25">
        <v>4740</v>
      </c>
      <c r="D15" s="72" t="s">
        <v>67</v>
      </c>
      <c r="E15" s="14">
        <v>3000</v>
      </c>
      <c r="F15" s="14"/>
    </row>
    <row r="16" spans="1:6" s="76" customFormat="1" ht="29.25" customHeight="1">
      <c r="A16" s="24">
        <v>754</v>
      </c>
      <c r="B16" s="24"/>
      <c r="C16" s="34"/>
      <c r="D16" s="77" t="s">
        <v>68</v>
      </c>
      <c r="E16" s="19">
        <f>E17+E20</f>
        <v>294</v>
      </c>
      <c r="F16" s="19">
        <f>F17+F20</f>
        <v>3294</v>
      </c>
    </row>
    <row r="17" spans="1:6" s="28" customFormat="1" ht="22.5" customHeight="1">
      <c r="A17" s="25"/>
      <c r="B17" s="25">
        <v>75412</v>
      </c>
      <c r="C17" s="7"/>
      <c r="D17" s="5" t="s">
        <v>69</v>
      </c>
      <c r="E17" s="14"/>
      <c r="F17" s="14">
        <f>F18+F19</f>
        <v>3000</v>
      </c>
    </row>
    <row r="18" spans="1:6" s="28" customFormat="1" ht="20.25" customHeight="1">
      <c r="A18" s="25"/>
      <c r="B18" s="25"/>
      <c r="C18" s="7">
        <v>4210</v>
      </c>
      <c r="D18" s="5" t="s">
        <v>26</v>
      </c>
      <c r="E18" s="14"/>
      <c r="F18" s="14">
        <v>1000</v>
      </c>
    </row>
    <row r="19" spans="1:6" s="28" customFormat="1" ht="19.5" customHeight="1">
      <c r="A19" s="25"/>
      <c r="B19" s="25"/>
      <c r="C19" s="7">
        <v>4300</v>
      </c>
      <c r="D19" s="5" t="s">
        <v>25</v>
      </c>
      <c r="E19" s="14"/>
      <c r="F19" s="14">
        <v>2000</v>
      </c>
    </row>
    <row r="20" spans="1:6" s="28" customFormat="1" ht="21" customHeight="1">
      <c r="A20" s="25"/>
      <c r="B20" s="25">
        <v>75414</v>
      </c>
      <c r="C20" s="7"/>
      <c r="D20" s="5" t="s">
        <v>70</v>
      </c>
      <c r="E20" s="14">
        <f>E22</f>
        <v>294</v>
      </c>
      <c r="F20" s="14">
        <f>F21</f>
        <v>294</v>
      </c>
    </row>
    <row r="21" spans="1:6" s="28" customFormat="1" ht="16.5" customHeight="1">
      <c r="A21" s="25"/>
      <c r="B21" s="25"/>
      <c r="C21" s="25">
        <v>4210</v>
      </c>
      <c r="D21" s="5" t="s">
        <v>26</v>
      </c>
      <c r="E21" s="14"/>
      <c r="F21" s="14">
        <v>294</v>
      </c>
    </row>
    <row r="22" spans="1:6" s="28" customFormat="1" ht="18" customHeight="1">
      <c r="A22" s="25"/>
      <c r="B22" s="25"/>
      <c r="C22" s="25">
        <v>4300</v>
      </c>
      <c r="D22" s="8" t="s">
        <v>25</v>
      </c>
      <c r="E22" s="14">
        <v>294</v>
      </c>
      <c r="F22" s="14"/>
    </row>
    <row r="23" spans="1:6" s="76" customFormat="1" ht="57.75" customHeight="1">
      <c r="A23" s="34">
        <v>756</v>
      </c>
      <c r="B23" s="24"/>
      <c r="C23" s="24"/>
      <c r="D23" s="77" t="s">
        <v>71</v>
      </c>
      <c r="E23" s="19">
        <f>E24</f>
        <v>3000</v>
      </c>
      <c r="F23" s="19">
        <f>F24</f>
        <v>6000</v>
      </c>
    </row>
    <row r="24" spans="1:6" s="28" customFormat="1" ht="29.25" customHeight="1">
      <c r="A24" s="25"/>
      <c r="B24" s="25">
        <v>75647</v>
      </c>
      <c r="C24" s="25"/>
      <c r="D24" s="8" t="s">
        <v>72</v>
      </c>
      <c r="E24" s="14">
        <f>E25</f>
        <v>3000</v>
      </c>
      <c r="F24" s="14">
        <f>F26+F27</f>
        <v>6000</v>
      </c>
    </row>
    <row r="25" spans="1:6" ht="18" customHeight="1">
      <c r="A25" s="13"/>
      <c r="B25" s="6"/>
      <c r="C25" s="6">
        <v>4210</v>
      </c>
      <c r="D25" s="8" t="s">
        <v>26</v>
      </c>
      <c r="E25" s="14">
        <v>3000</v>
      </c>
      <c r="F25" s="17"/>
    </row>
    <row r="26" spans="1:6" s="28" customFormat="1" ht="18" customHeight="1">
      <c r="A26" s="7"/>
      <c r="B26" s="7"/>
      <c r="C26" s="7">
        <v>4300</v>
      </c>
      <c r="D26" s="8" t="s">
        <v>25</v>
      </c>
      <c r="E26" s="14"/>
      <c r="F26" s="14">
        <v>4000</v>
      </c>
    </row>
    <row r="27" spans="1:6" s="28" customFormat="1" ht="18.75" customHeight="1">
      <c r="A27" s="7"/>
      <c r="B27" s="7"/>
      <c r="C27" s="7">
        <v>4430</v>
      </c>
      <c r="D27" s="5" t="s">
        <v>73</v>
      </c>
      <c r="E27" s="14"/>
      <c r="F27" s="14">
        <v>2000</v>
      </c>
    </row>
    <row r="28" spans="1:6" s="76" customFormat="1" ht="23.25" customHeight="1">
      <c r="A28" s="34">
        <v>758</v>
      </c>
      <c r="B28" s="34"/>
      <c r="C28" s="34"/>
      <c r="D28" s="41" t="s">
        <v>74</v>
      </c>
      <c r="E28" s="19">
        <f>E29</f>
        <v>13400</v>
      </c>
      <c r="F28" s="19"/>
    </row>
    <row r="29" spans="1:6" s="28" customFormat="1" ht="23.25" customHeight="1">
      <c r="A29" s="7"/>
      <c r="B29" s="6">
        <v>75818</v>
      </c>
      <c r="C29" s="6"/>
      <c r="D29" s="5" t="s">
        <v>75</v>
      </c>
      <c r="E29" s="14">
        <f>E30</f>
        <v>13400</v>
      </c>
      <c r="F29" s="14"/>
    </row>
    <row r="30" spans="1:6" s="28" customFormat="1" ht="18" customHeight="1">
      <c r="A30" s="7"/>
      <c r="B30" s="6"/>
      <c r="C30" s="6">
        <v>4810</v>
      </c>
      <c r="D30" s="5" t="s">
        <v>76</v>
      </c>
      <c r="E30" s="14">
        <v>13400</v>
      </c>
      <c r="F30" s="14"/>
    </row>
    <row r="31" spans="1:6" s="12" customFormat="1" ht="21.75" customHeight="1">
      <c r="A31" s="20">
        <v>852</v>
      </c>
      <c r="B31" s="9"/>
      <c r="C31" s="10"/>
      <c r="D31" s="18" t="s">
        <v>34</v>
      </c>
      <c r="E31" s="19">
        <f>E32+E34+E36+E41</f>
        <v>5000</v>
      </c>
      <c r="F31" s="19">
        <f>F32+F34+F36+F41</f>
        <v>27628</v>
      </c>
    </row>
    <row r="32" spans="1:6" s="28" customFormat="1" ht="57" customHeight="1">
      <c r="A32" s="34"/>
      <c r="B32" s="7">
        <v>85213</v>
      </c>
      <c r="C32" s="7"/>
      <c r="D32" s="8" t="s">
        <v>32</v>
      </c>
      <c r="E32" s="14"/>
      <c r="F32" s="14">
        <f>F33</f>
        <v>4006</v>
      </c>
    </row>
    <row r="33" spans="1:6" s="28" customFormat="1" ht="18.75" customHeight="1">
      <c r="A33" s="34"/>
      <c r="B33" s="40"/>
      <c r="C33" s="7">
        <v>4130</v>
      </c>
      <c r="D33" s="5" t="s">
        <v>77</v>
      </c>
      <c r="E33" s="14"/>
      <c r="F33" s="14">
        <v>4006</v>
      </c>
    </row>
    <row r="34" spans="1:6" s="28" customFormat="1" ht="30.75" customHeight="1">
      <c r="A34" s="7"/>
      <c r="B34" s="7">
        <v>85214</v>
      </c>
      <c r="C34" s="7"/>
      <c r="D34" s="8" t="s">
        <v>31</v>
      </c>
      <c r="E34" s="14"/>
      <c r="F34" s="14">
        <f>F35</f>
        <v>9192</v>
      </c>
    </row>
    <row r="35" spans="1:6" s="28" customFormat="1" ht="18.75" customHeight="1">
      <c r="A35" s="7"/>
      <c r="B35" s="7"/>
      <c r="C35" s="7">
        <v>3110</v>
      </c>
      <c r="D35" s="5" t="s">
        <v>78</v>
      </c>
      <c r="E35" s="14"/>
      <c r="F35" s="14">
        <v>9192</v>
      </c>
    </row>
    <row r="36" spans="1:6" s="28" customFormat="1" ht="18.75" customHeight="1">
      <c r="A36" s="7"/>
      <c r="B36" s="7">
        <v>85219</v>
      </c>
      <c r="C36" s="7"/>
      <c r="D36" s="5" t="s">
        <v>87</v>
      </c>
      <c r="E36" s="14">
        <f>E37+E39+E40</f>
        <v>3500</v>
      </c>
      <c r="F36" s="14">
        <f>F38</f>
        <v>5000</v>
      </c>
    </row>
    <row r="37" spans="1:6" s="28" customFormat="1" ht="18.75" customHeight="1">
      <c r="A37" s="7"/>
      <c r="B37" s="7"/>
      <c r="C37" s="7">
        <v>4210</v>
      </c>
      <c r="D37" s="8" t="s">
        <v>26</v>
      </c>
      <c r="E37" s="14">
        <v>1000</v>
      </c>
      <c r="F37" s="14"/>
    </row>
    <row r="38" spans="1:6" s="28" customFormat="1" ht="18.75" customHeight="1">
      <c r="A38" s="7"/>
      <c r="B38" s="7"/>
      <c r="C38" s="7">
        <v>4300</v>
      </c>
      <c r="D38" s="8" t="s">
        <v>25</v>
      </c>
      <c r="E38" s="14"/>
      <c r="F38" s="14">
        <v>5000</v>
      </c>
    </row>
    <row r="39" spans="1:6" s="28" customFormat="1" ht="18.75" customHeight="1">
      <c r="A39" s="7"/>
      <c r="B39" s="7"/>
      <c r="C39" s="7">
        <v>4410</v>
      </c>
      <c r="D39" s="5" t="s">
        <v>88</v>
      </c>
      <c r="E39" s="14">
        <v>1500</v>
      </c>
      <c r="F39" s="14"/>
    </row>
    <row r="40" spans="1:6" s="28" customFormat="1" ht="29.25" customHeight="1">
      <c r="A40" s="7"/>
      <c r="B40" s="7"/>
      <c r="C40" s="7">
        <v>4750</v>
      </c>
      <c r="D40" s="72" t="s">
        <v>89</v>
      </c>
      <c r="E40" s="14">
        <v>1000</v>
      </c>
      <c r="F40" s="14"/>
    </row>
    <row r="41" spans="1:6" s="28" customFormat="1" ht="28.5" customHeight="1">
      <c r="A41" s="7"/>
      <c r="B41" s="7">
        <v>85228</v>
      </c>
      <c r="C41" s="7"/>
      <c r="D41" s="8" t="s">
        <v>85</v>
      </c>
      <c r="E41" s="14">
        <f>E45+E46</f>
        <v>1500</v>
      </c>
      <c r="F41" s="14">
        <f>F42+F43+F44</f>
        <v>9430</v>
      </c>
    </row>
    <row r="42" spans="1:6" s="28" customFormat="1" ht="18.75" customHeight="1">
      <c r="A42" s="7"/>
      <c r="B42" s="7"/>
      <c r="C42" s="7">
        <v>4010</v>
      </c>
      <c r="D42" s="5" t="s">
        <v>86</v>
      </c>
      <c r="E42" s="14"/>
      <c r="F42" s="14">
        <v>8000</v>
      </c>
    </row>
    <row r="43" spans="1:6" s="28" customFormat="1" ht="18.75" customHeight="1">
      <c r="A43" s="7"/>
      <c r="B43" s="7"/>
      <c r="C43" s="7">
        <v>4110</v>
      </c>
      <c r="D43" s="5" t="s">
        <v>91</v>
      </c>
      <c r="E43" s="14"/>
      <c r="F43" s="14">
        <v>1240</v>
      </c>
    </row>
    <row r="44" spans="1:6" s="28" customFormat="1" ht="18.75" customHeight="1">
      <c r="A44" s="7"/>
      <c r="B44" s="7"/>
      <c r="C44" s="7">
        <v>4120</v>
      </c>
      <c r="D44" s="5" t="s">
        <v>92</v>
      </c>
      <c r="E44" s="14"/>
      <c r="F44" s="14">
        <v>190</v>
      </c>
    </row>
    <row r="45" spans="1:6" s="28" customFormat="1" ht="18.75" customHeight="1">
      <c r="A45" s="7"/>
      <c r="B45" s="7"/>
      <c r="C45" s="7">
        <v>4170</v>
      </c>
      <c r="D45" s="5" t="s">
        <v>27</v>
      </c>
      <c r="E45" s="14">
        <v>500</v>
      </c>
      <c r="F45" s="14"/>
    </row>
    <row r="46" spans="1:6" s="28" customFormat="1" ht="18.75" customHeight="1">
      <c r="A46" s="7"/>
      <c r="B46" s="7"/>
      <c r="C46" s="7">
        <v>4210</v>
      </c>
      <c r="D46" s="8" t="s">
        <v>26</v>
      </c>
      <c r="E46" s="14">
        <v>1000</v>
      </c>
      <c r="F46" s="14"/>
    </row>
    <row r="47" spans="1:6" s="28" customFormat="1" ht="22.5" customHeight="1">
      <c r="A47" s="24">
        <v>854</v>
      </c>
      <c r="B47" s="24"/>
      <c r="C47" s="24"/>
      <c r="D47" s="41" t="s">
        <v>24</v>
      </c>
      <c r="E47" s="19">
        <f>E48</f>
        <v>280</v>
      </c>
      <c r="F47" s="19">
        <f>F48</f>
        <v>280</v>
      </c>
    </row>
    <row r="48" spans="1:6" s="12" customFormat="1" ht="20.25" customHeight="1">
      <c r="A48" s="20"/>
      <c r="B48" s="7">
        <v>85415</v>
      </c>
      <c r="C48" s="10"/>
      <c r="D48" s="79" t="s">
        <v>81</v>
      </c>
      <c r="E48" s="14">
        <f>E49</f>
        <v>280</v>
      </c>
      <c r="F48" s="14">
        <f>F50</f>
        <v>280</v>
      </c>
    </row>
    <row r="49" spans="1:6" s="28" customFormat="1" ht="18.75" customHeight="1">
      <c r="A49" s="35"/>
      <c r="B49" s="22"/>
      <c r="C49" s="7">
        <v>3240</v>
      </c>
      <c r="D49" s="5" t="s">
        <v>79</v>
      </c>
      <c r="E49" s="14">
        <v>280</v>
      </c>
      <c r="F49" s="14"/>
    </row>
    <row r="50" spans="1:6" s="28" customFormat="1" ht="18" customHeight="1">
      <c r="A50" s="25"/>
      <c r="B50" s="25"/>
      <c r="C50" s="25">
        <v>3260</v>
      </c>
      <c r="D50" s="78" t="s">
        <v>80</v>
      </c>
      <c r="E50" s="14"/>
      <c r="F50" s="14">
        <v>280</v>
      </c>
    </row>
    <row r="51" spans="1:6" s="75" customFormat="1" ht="20.25" customHeight="1">
      <c r="A51" s="73">
        <v>921</v>
      </c>
      <c r="B51" s="73"/>
      <c r="C51" s="73"/>
      <c r="D51" s="74" t="s">
        <v>82</v>
      </c>
      <c r="E51" s="33">
        <f>E52</f>
        <v>3600</v>
      </c>
      <c r="F51" s="33">
        <f>F52</f>
        <v>3600</v>
      </c>
    </row>
    <row r="52" spans="1:6" s="28" customFormat="1" ht="20.25" customHeight="1">
      <c r="A52" s="25"/>
      <c r="B52" s="25">
        <v>92195</v>
      </c>
      <c r="C52" s="25"/>
      <c r="D52" s="72" t="s">
        <v>83</v>
      </c>
      <c r="E52" s="14">
        <f>E53</f>
        <v>3600</v>
      </c>
      <c r="F52" s="14">
        <f>F54</f>
        <v>3600</v>
      </c>
    </row>
    <row r="53" spans="1:6" s="28" customFormat="1" ht="20.25" customHeight="1">
      <c r="A53" s="6"/>
      <c r="B53" s="6"/>
      <c r="C53" s="6">
        <v>4170</v>
      </c>
      <c r="D53" s="8" t="s">
        <v>27</v>
      </c>
      <c r="E53" s="14">
        <v>3600</v>
      </c>
      <c r="F53" s="14"/>
    </row>
    <row r="54" spans="1:6" s="28" customFormat="1" ht="18.75" customHeight="1">
      <c r="A54" s="6"/>
      <c r="B54" s="6"/>
      <c r="C54" s="6">
        <v>4300</v>
      </c>
      <c r="D54" s="8" t="s">
        <v>25</v>
      </c>
      <c r="E54" s="14"/>
      <c r="F54" s="14">
        <v>3600</v>
      </c>
    </row>
    <row r="55" spans="1:6" ht="24" customHeight="1">
      <c r="A55" s="5"/>
      <c r="B55" s="5"/>
      <c r="C55" s="5"/>
      <c r="D55" s="2" t="s">
        <v>16</v>
      </c>
      <c r="E55" s="15">
        <f>E10+E16+E23+E28+E31+E47+E51</f>
        <v>36574</v>
      </c>
      <c r="F55" s="15">
        <f>F7+F10+F16+F23+F31+F47+F51</f>
        <v>63739</v>
      </c>
    </row>
    <row r="56" spans="2:3" ht="14.25" customHeight="1">
      <c r="B56" s="16" t="s">
        <v>17</v>
      </c>
      <c r="C56" s="16"/>
    </row>
    <row r="57" spans="2:3" ht="85.5" customHeight="1" hidden="1">
      <c r="B57" s="16"/>
      <c r="C57" s="16"/>
    </row>
    <row r="58" spans="1:6" ht="30.75" customHeight="1">
      <c r="A58" s="111" t="s">
        <v>93</v>
      </c>
      <c r="B58" s="83"/>
      <c r="C58" s="83"/>
      <c r="D58" s="83"/>
      <c r="E58" s="83"/>
      <c r="F58" s="83"/>
    </row>
    <row r="59" spans="1:6" ht="83.25" customHeight="1">
      <c r="A59" s="83" t="s">
        <v>0</v>
      </c>
      <c r="B59" s="83"/>
      <c r="C59" s="83"/>
      <c r="D59" s="83"/>
      <c r="E59" s="83"/>
      <c r="F59" s="83"/>
    </row>
    <row r="60" spans="1:6" ht="120.75" customHeight="1">
      <c r="A60" s="83" t="s">
        <v>1</v>
      </c>
      <c r="B60" s="83"/>
      <c r="C60" s="83"/>
      <c r="D60" s="83"/>
      <c r="E60" s="83"/>
      <c r="F60" s="83"/>
    </row>
    <row r="61" spans="1:6" s="112" customFormat="1" ht="32.25" customHeight="1">
      <c r="A61" s="83" t="s">
        <v>2</v>
      </c>
      <c r="B61" s="83"/>
      <c r="C61" s="83"/>
      <c r="D61" s="83"/>
      <c r="E61" s="83"/>
      <c r="F61" s="83"/>
    </row>
    <row r="62" spans="5:6" ht="16.5" customHeight="1">
      <c r="E62" s="81" t="s">
        <v>5</v>
      </c>
      <c r="F62" s="81"/>
    </row>
    <row r="63" spans="5:6" ht="25.5" customHeight="1">
      <c r="E63" s="81" t="s">
        <v>12</v>
      </c>
      <c r="F63" s="81"/>
    </row>
  </sheetData>
  <mergeCells count="11">
    <mergeCell ref="D1:F1"/>
    <mergeCell ref="D2:F2"/>
    <mergeCell ref="D3:F3"/>
    <mergeCell ref="B4:F4"/>
    <mergeCell ref="E62:F62"/>
    <mergeCell ref="E63:F63"/>
    <mergeCell ref="A5:B5"/>
    <mergeCell ref="A60:F60"/>
    <mergeCell ref="A58:F58"/>
    <mergeCell ref="A59:F59"/>
    <mergeCell ref="A61:F61"/>
  </mergeCells>
  <printOptions/>
  <pageMargins left="0.63" right="0.24" top="0.56" bottom="0.45" header="0.35" footer="0.56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1">
      <selection activeCell="G2" sqref="G2:J2"/>
    </sheetView>
  </sheetViews>
  <sheetFormatPr defaultColWidth="9.00390625" defaultRowHeight="12.75"/>
  <cols>
    <col min="1" max="1" width="6.875" style="42" customWidth="1"/>
    <col min="2" max="2" width="8.875" style="42" customWidth="1"/>
    <col min="3" max="3" width="7.375" style="42" customWidth="1"/>
    <col min="4" max="4" width="16.375" style="42" customWidth="1"/>
    <col min="5" max="5" width="14.75390625" style="42" customWidth="1"/>
    <col min="6" max="6" width="15.25390625" style="42" customWidth="1"/>
    <col min="7" max="7" width="16.875" style="0" customWidth="1"/>
    <col min="8" max="8" width="15.00390625" style="0" customWidth="1"/>
    <col min="9" max="9" width="14.75390625" style="0" customWidth="1"/>
    <col min="10" max="10" width="13.125" style="0" customWidth="1"/>
  </cols>
  <sheetData>
    <row r="1" spans="6:10" ht="17.25" customHeight="1">
      <c r="F1" s="43"/>
      <c r="G1" s="60" t="s">
        <v>3</v>
      </c>
      <c r="H1" s="60"/>
      <c r="I1" s="60"/>
      <c r="J1" s="60"/>
    </row>
    <row r="2" spans="6:10" ht="17.25" customHeight="1">
      <c r="F2" s="43"/>
      <c r="G2" s="60" t="s">
        <v>4</v>
      </c>
      <c r="H2" s="60"/>
      <c r="I2" s="60"/>
      <c r="J2" s="60"/>
    </row>
    <row r="3" spans="6:10" ht="10.5" customHeight="1">
      <c r="F3" s="43"/>
      <c r="G3" s="44"/>
      <c r="H3" s="44"/>
      <c r="I3" s="44"/>
      <c r="J3" s="44"/>
    </row>
    <row r="4" spans="1:10" ht="32.25" customHeight="1">
      <c r="A4" s="99" t="s">
        <v>35</v>
      </c>
      <c r="B4" s="99"/>
      <c r="C4" s="99"/>
      <c r="D4" s="99"/>
      <c r="E4" s="99"/>
      <c r="F4" s="99"/>
      <c r="G4" s="99"/>
      <c r="H4" s="99"/>
      <c r="I4" s="99"/>
      <c r="J4" s="99"/>
    </row>
    <row r="5" ht="12.75" customHeight="1">
      <c r="J5" s="45" t="s">
        <v>36</v>
      </c>
    </row>
    <row r="6" spans="1:10" s="47" customFormat="1" ht="14.25" customHeight="1">
      <c r="A6" s="100" t="s">
        <v>8</v>
      </c>
      <c r="B6" s="101" t="s">
        <v>9</v>
      </c>
      <c r="C6" s="101" t="s">
        <v>37</v>
      </c>
      <c r="D6" s="98" t="s">
        <v>38</v>
      </c>
      <c r="E6" s="98" t="s">
        <v>39</v>
      </c>
      <c r="F6" s="98" t="s">
        <v>40</v>
      </c>
      <c r="G6" s="98"/>
      <c r="H6" s="98"/>
      <c r="I6" s="98"/>
      <c r="J6" s="98"/>
    </row>
    <row r="7" spans="1:10" s="47" customFormat="1" ht="15.75" customHeight="1">
      <c r="A7" s="100"/>
      <c r="B7" s="102"/>
      <c r="C7" s="102"/>
      <c r="D7" s="100"/>
      <c r="E7" s="98"/>
      <c r="F7" s="98" t="s">
        <v>41</v>
      </c>
      <c r="G7" s="98" t="s">
        <v>42</v>
      </c>
      <c r="H7" s="98"/>
      <c r="I7" s="98"/>
      <c r="J7" s="98" t="s">
        <v>43</v>
      </c>
    </row>
    <row r="8" spans="1:10" s="47" customFormat="1" ht="26.25" customHeight="1">
      <c r="A8" s="100"/>
      <c r="B8" s="103"/>
      <c r="C8" s="103"/>
      <c r="D8" s="100"/>
      <c r="E8" s="98"/>
      <c r="F8" s="98"/>
      <c r="G8" s="46" t="s">
        <v>44</v>
      </c>
      <c r="H8" s="46" t="s">
        <v>45</v>
      </c>
      <c r="I8" s="46" t="s">
        <v>46</v>
      </c>
      <c r="J8" s="98"/>
    </row>
    <row r="9" spans="1:10" s="49" customFormat="1" ht="13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</row>
    <row r="10" spans="1:10" ht="19.5" customHeight="1">
      <c r="A10" s="50" t="s">
        <v>47</v>
      </c>
      <c r="B10" s="50" t="s">
        <v>48</v>
      </c>
      <c r="C10" s="51">
        <v>2010</v>
      </c>
      <c r="D10" s="52">
        <v>54756</v>
      </c>
      <c r="E10" s="52"/>
      <c r="F10" s="52"/>
      <c r="G10" s="52"/>
      <c r="H10" s="52"/>
      <c r="I10" s="52"/>
      <c r="J10" s="52"/>
    </row>
    <row r="11" spans="1:10" ht="19.5" customHeight="1">
      <c r="A11" s="95" t="s">
        <v>49</v>
      </c>
      <c r="B11" s="96"/>
      <c r="C11" s="97"/>
      <c r="D11" s="53">
        <f>SUM(D10)</f>
        <v>54756</v>
      </c>
      <c r="E11" s="52"/>
      <c r="F11" s="52"/>
      <c r="G11" s="52"/>
      <c r="H11" s="52"/>
      <c r="I11" s="52"/>
      <c r="J11" s="52"/>
    </row>
    <row r="12" spans="1:10" ht="19.5" customHeight="1">
      <c r="A12" s="51"/>
      <c r="B12" s="50"/>
      <c r="C12" s="51">
        <v>4110</v>
      </c>
      <c r="D12" s="52"/>
      <c r="E12" s="52">
        <v>127</v>
      </c>
      <c r="F12" s="52">
        <f>E12</f>
        <v>127</v>
      </c>
      <c r="G12" s="52"/>
      <c r="H12" s="52">
        <f>F12</f>
        <v>127</v>
      </c>
      <c r="I12" s="52"/>
      <c r="J12" s="52"/>
    </row>
    <row r="13" spans="1:10" ht="19.5" customHeight="1">
      <c r="A13" s="51"/>
      <c r="B13" s="51"/>
      <c r="C13" s="51">
        <v>4120</v>
      </c>
      <c r="D13" s="52"/>
      <c r="E13" s="52">
        <v>21</v>
      </c>
      <c r="F13" s="52">
        <f>E13</f>
        <v>21</v>
      </c>
      <c r="G13" s="52"/>
      <c r="H13" s="52">
        <f>F13</f>
        <v>21</v>
      </c>
      <c r="I13" s="52"/>
      <c r="J13" s="52"/>
    </row>
    <row r="14" spans="1:10" s="49" customFormat="1" ht="17.25" customHeight="1">
      <c r="A14" s="48"/>
      <c r="B14" s="48"/>
      <c r="C14" s="51">
        <v>4170</v>
      </c>
      <c r="D14" s="48"/>
      <c r="E14" s="52">
        <v>837</v>
      </c>
      <c r="F14" s="52">
        <f>E14</f>
        <v>837</v>
      </c>
      <c r="G14" s="52">
        <f>F14</f>
        <v>837</v>
      </c>
      <c r="H14" s="48"/>
      <c r="I14" s="48"/>
      <c r="J14" s="48"/>
    </row>
    <row r="15" spans="1:10" s="49" customFormat="1" ht="17.25" customHeight="1">
      <c r="A15" s="48"/>
      <c r="B15" s="48"/>
      <c r="C15" s="51">
        <v>4430</v>
      </c>
      <c r="D15" s="48"/>
      <c r="E15" s="52">
        <v>53771</v>
      </c>
      <c r="F15" s="52">
        <f>E15</f>
        <v>53771</v>
      </c>
      <c r="G15" s="48"/>
      <c r="H15" s="48"/>
      <c r="I15" s="48"/>
      <c r="J15" s="48"/>
    </row>
    <row r="16" spans="1:10" s="56" customFormat="1" ht="18.75" customHeight="1">
      <c r="A16" s="95" t="s">
        <v>49</v>
      </c>
      <c r="B16" s="96"/>
      <c r="C16" s="97"/>
      <c r="D16" s="54"/>
      <c r="E16" s="53">
        <f>SUM(E12:E15)</f>
        <v>54756</v>
      </c>
      <c r="F16" s="52">
        <f>E16</f>
        <v>54756</v>
      </c>
      <c r="G16" s="55">
        <f>SUM(G12:G15)</f>
        <v>837</v>
      </c>
      <c r="H16" s="55">
        <f>SUM(H12:H15)</f>
        <v>148</v>
      </c>
      <c r="I16" s="54"/>
      <c r="J16" s="54"/>
    </row>
    <row r="17" spans="1:10" ht="19.5" customHeight="1">
      <c r="A17" s="51">
        <v>750</v>
      </c>
      <c r="B17" s="51">
        <v>75011</v>
      </c>
      <c r="C17" s="51">
        <v>2010</v>
      </c>
      <c r="D17" s="52">
        <v>79083</v>
      </c>
      <c r="E17" s="51"/>
      <c r="F17" s="51"/>
      <c r="G17" s="51"/>
      <c r="H17" s="51"/>
      <c r="I17" s="51"/>
      <c r="J17" s="51"/>
    </row>
    <row r="18" spans="1:10" s="58" customFormat="1" ht="20.25" customHeight="1">
      <c r="A18" s="95" t="s">
        <v>50</v>
      </c>
      <c r="B18" s="96"/>
      <c r="C18" s="97"/>
      <c r="D18" s="53">
        <f>SUM(D17)</f>
        <v>79083</v>
      </c>
      <c r="E18" s="57"/>
      <c r="F18" s="57"/>
      <c r="G18" s="57"/>
      <c r="H18" s="57"/>
      <c r="I18" s="57"/>
      <c r="J18" s="57"/>
    </row>
    <row r="19" spans="1:10" ht="19.5" customHeight="1">
      <c r="A19" s="51">
        <v>750</v>
      </c>
      <c r="B19" s="51">
        <v>75011</v>
      </c>
      <c r="C19" s="51">
        <v>4010</v>
      </c>
      <c r="D19" s="51"/>
      <c r="E19" s="52">
        <v>60000</v>
      </c>
      <c r="F19" s="52">
        <f>E19</f>
        <v>60000</v>
      </c>
      <c r="G19" s="52">
        <f>F19</f>
        <v>60000</v>
      </c>
      <c r="H19" s="52"/>
      <c r="I19" s="52"/>
      <c r="J19" s="52"/>
    </row>
    <row r="20" spans="1:10" ht="19.5" customHeight="1">
      <c r="A20" s="51"/>
      <c r="B20" s="51"/>
      <c r="C20" s="51">
        <v>4040</v>
      </c>
      <c r="D20" s="51"/>
      <c r="E20" s="52">
        <v>4888</v>
      </c>
      <c r="F20" s="52">
        <f>E20</f>
        <v>4888</v>
      </c>
      <c r="G20" s="52">
        <f>F20</f>
        <v>4888</v>
      </c>
      <c r="H20" s="52"/>
      <c r="I20" s="52"/>
      <c r="J20" s="52"/>
    </row>
    <row r="21" spans="1:10" ht="19.5" customHeight="1">
      <c r="A21" s="51"/>
      <c r="B21" s="51"/>
      <c r="C21" s="51">
        <v>4110</v>
      </c>
      <c r="D21" s="51"/>
      <c r="E21" s="52">
        <v>9798</v>
      </c>
      <c r="F21" s="52">
        <f>E21</f>
        <v>9798</v>
      </c>
      <c r="G21" s="52"/>
      <c r="H21" s="52">
        <f>F21</f>
        <v>9798</v>
      </c>
      <c r="I21" s="52"/>
      <c r="J21" s="52"/>
    </row>
    <row r="22" spans="1:10" ht="19.5" customHeight="1">
      <c r="A22" s="51"/>
      <c r="B22" s="51"/>
      <c r="C22" s="51">
        <v>4120</v>
      </c>
      <c r="D22" s="51"/>
      <c r="E22" s="52">
        <v>1590</v>
      </c>
      <c r="F22" s="52">
        <f>E22</f>
        <v>1590</v>
      </c>
      <c r="G22" s="52"/>
      <c r="H22" s="52">
        <f>F22</f>
        <v>1590</v>
      </c>
      <c r="I22" s="52"/>
      <c r="J22" s="52"/>
    </row>
    <row r="23" spans="1:10" ht="19.5" customHeight="1">
      <c r="A23" s="51"/>
      <c r="B23" s="51"/>
      <c r="C23" s="51">
        <v>4210</v>
      </c>
      <c r="D23" s="51"/>
      <c r="E23" s="52">
        <v>994</v>
      </c>
      <c r="F23" s="52">
        <f>E23</f>
        <v>994</v>
      </c>
      <c r="G23" s="52"/>
      <c r="H23" s="52"/>
      <c r="I23" s="52"/>
      <c r="J23" s="52"/>
    </row>
    <row r="24" spans="1:10" ht="19.5" customHeight="1">
      <c r="A24" s="51"/>
      <c r="B24" s="51"/>
      <c r="C24" s="51">
        <v>4440</v>
      </c>
      <c r="D24" s="51"/>
      <c r="E24" s="52">
        <v>1813</v>
      </c>
      <c r="F24" s="52">
        <f>E24</f>
        <v>1813</v>
      </c>
      <c r="G24" s="52"/>
      <c r="H24" s="52"/>
      <c r="I24" s="52"/>
      <c r="J24" s="52"/>
    </row>
    <row r="25" spans="1:10" s="58" customFormat="1" ht="18" customHeight="1">
      <c r="A25" s="95" t="s">
        <v>50</v>
      </c>
      <c r="B25" s="96"/>
      <c r="C25" s="97"/>
      <c r="D25" s="57"/>
      <c r="E25" s="53">
        <f>SUM(E19:E24)</f>
        <v>79083</v>
      </c>
      <c r="F25" s="55">
        <f>SUM(F19:F24)</f>
        <v>79083</v>
      </c>
      <c r="G25" s="55">
        <f>SUM(G19:G24)</f>
        <v>64888</v>
      </c>
      <c r="H25" s="55">
        <f>SUM(H19:H24)</f>
        <v>11388</v>
      </c>
      <c r="I25" s="55"/>
      <c r="J25" s="55"/>
    </row>
    <row r="26" spans="1:10" ht="19.5" customHeight="1">
      <c r="A26" s="51">
        <v>751</v>
      </c>
      <c r="B26" s="51">
        <v>75101</v>
      </c>
      <c r="C26" s="51">
        <v>2010</v>
      </c>
      <c r="D26" s="52">
        <v>1800</v>
      </c>
      <c r="E26" s="52"/>
      <c r="F26" s="52"/>
      <c r="G26" s="52"/>
      <c r="H26" s="52"/>
      <c r="I26" s="52"/>
      <c r="J26" s="52"/>
    </row>
    <row r="27" spans="1:10" s="58" customFormat="1" ht="20.25" customHeight="1">
      <c r="A27" s="95" t="s">
        <v>51</v>
      </c>
      <c r="B27" s="96"/>
      <c r="C27" s="97"/>
      <c r="D27" s="53">
        <f>SUM(D26)</f>
        <v>1800</v>
      </c>
      <c r="E27" s="55"/>
      <c r="F27" s="55"/>
      <c r="G27" s="55"/>
      <c r="H27" s="55"/>
      <c r="I27" s="55"/>
      <c r="J27" s="55"/>
    </row>
    <row r="28" spans="1:10" ht="19.5" customHeight="1">
      <c r="A28" s="51">
        <v>751</v>
      </c>
      <c r="B28" s="51">
        <v>75101</v>
      </c>
      <c r="C28" s="51">
        <v>4300</v>
      </c>
      <c r="D28" s="52"/>
      <c r="E28" s="52">
        <v>1800</v>
      </c>
      <c r="F28" s="52">
        <f>E28</f>
        <v>1800</v>
      </c>
      <c r="G28" s="52"/>
      <c r="H28" s="52"/>
      <c r="I28" s="52"/>
      <c r="J28" s="52"/>
    </row>
    <row r="29" spans="1:10" s="66" customFormat="1" ht="19.5" customHeight="1">
      <c r="A29" s="92" t="s">
        <v>52</v>
      </c>
      <c r="B29" s="93"/>
      <c r="C29" s="94"/>
      <c r="D29" s="63"/>
      <c r="E29" s="64">
        <f>SUM(E28:E28)</f>
        <v>1800</v>
      </c>
      <c r="F29" s="65">
        <f>SUM(F28:F28)</f>
        <v>1800</v>
      </c>
      <c r="G29" s="65"/>
      <c r="H29" s="65"/>
      <c r="I29" s="65"/>
      <c r="J29" s="65"/>
    </row>
    <row r="30" spans="1:10" s="66" customFormat="1" ht="19.5" customHeight="1">
      <c r="A30" s="67"/>
      <c r="B30" s="67">
        <v>75113</v>
      </c>
      <c r="C30" s="67">
        <v>2010</v>
      </c>
      <c r="D30" s="52">
        <v>14681</v>
      </c>
      <c r="E30" s="64"/>
      <c r="F30" s="65"/>
      <c r="G30" s="65"/>
      <c r="H30" s="65"/>
      <c r="I30" s="65"/>
      <c r="J30" s="65"/>
    </row>
    <row r="31" spans="1:10" s="66" customFormat="1" ht="19.5" customHeight="1">
      <c r="A31" s="92" t="s">
        <v>53</v>
      </c>
      <c r="B31" s="93"/>
      <c r="C31" s="94"/>
      <c r="D31" s="64">
        <f>SUM(D30)</f>
        <v>14681</v>
      </c>
      <c r="E31" s="64"/>
      <c r="F31" s="65"/>
      <c r="G31" s="65"/>
      <c r="H31" s="65"/>
      <c r="I31" s="65"/>
      <c r="J31" s="65"/>
    </row>
    <row r="32" spans="1:10" s="66" customFormat="1" ht="19.5" customHeight="1">
      <c r="A32" s="67"/>
      <c r="B32" s="67">
        <v>75113</v>
      </c>
      <c r="C32" s="67">
        <v>3030</v>
      </c>
      <c r="D32" s="63"/>
      <c r="E32" s="65">
        <v>6930</v>
      </c>
      <c r="F32" s="65">
        <f>E32</f>
        <v>6930</v>
      </c>
      <c r="G32" s="65"/>
      <c r="H32" s="65"/>
      <c r="I32" s="65"/>
      <c r="J32" s="65"/>
    </row>
    <row r="33" spans="1:10" s="66" customFormat="1" ht="19.5" customHeight="1">
      <c r="A33" s="67"/>
      <c r="B33" s="67"/>
      <c r="C33" s="67">
        <v>4110</v>
      </c>
      <c r="D33" s="63"/>
      <c r="E33" s="65">
        <v>709</v>
      </c>
      <c r="F33" s="65">
        <f aca="true" t="shared" si="0" ref="F33:F41">E33</f>
        <v>709</v>
      </c>
      <c r="G33" s="65"/>
      <c r="H33" s="65">
        <f>F33</f>
        <v>709</v>
      </c>
      <c r="I33" s="65"/>
      <c r="J33" s="65"/>
    </row>
    <row r="34" spans="1:10" s="66" customFormat="1" ht="19.5" customHeight="1">
      <c r="A34" s="67"/>
      <c r="B34" s="67"/>
      <c r="C34" s="67">
        <v>4120</v>
      </c>
      <c r="D34" s="63"/>
      <c r="E34" s="65">
        <v>115</v>
      </c>
      <c r="F34" s="65">
        <f t="shared" si="0"/>
        <v>115</v>
      </c>
      <c r="G34" s="65"/>
      <c r="H34" s="65">
        <f>F34</f>
        <v>115</v>
      </c>
      <c r="I34" s="65"/>
      <c r="J34" s="65"/>
    </row>
    <row r="35" spans="1:10" s="66" customFormat="1" ht="19.5" customHeight="1">
      <c r="A35" s="67"/>
      <c r="B35" s="67"/>
      <c r="C35" s="67">
        <v>4170</v>
      </c>
      <c r="D35" s="63"/>
      <c r="E35" s="65">
        <v>4700</v>
      </c>
      <c r="F35" s="65">
        <f t="shared" si="0"/>
        <v>4700</v>
      </c>
      <c r="G35" s="65">
        <f>F35</f>
        <v>4700</v>
      </c>
      <c r="H35" s="65"/>
      <c r="I35" s="65"/>
      <c r="J35" s="65"/>
    </row>
    <row r="36" spans="1:10" s="66" customFormat="1" ht="19.5" customHeight="1">
      <c r="A36" s="67"/>
      <c r="B36" s="67"/>
      <c r="C36" s="67">
        <v>4210</v>
      </c>
      <c r="D36" s="63"/>
      <c r="E36" s="65">
        <v>860</v>
      </c>
      <c r="F36" s="65">
        <f t="shared" si="0"/>
        <v>860</v>
      </c>
      <c r="G36" s="65"/>
      <c r="H36" s="65"/>
      <c r="I36" s="65"/>
      <c r="J36" s="65"/>
    </row>
    <row r="37" spans="1:10" s="66" customFormat="1" ht="19.5" customHeight="1">
      <c r="A37" s="67"/>
      <c r="B37" s="67"/>
      <c r="C37" s="67">
        <v>4410</v>
      </c>
      <c r="D37" s="63"/>
      <c r="E37" s="65">
        <v>128</v>
      </c>
      <c r="F37" s="65">
        <f t="shared" si="0"/>
        <v>128</v>
      </c>
      <c r="G37" s="65"/>
      <c r="H37" s="65"/>
      <c r="I37" s="65"/>
      <c r="J37" s="65"/>
    </row>
    <row r="38" spans="1:10" s="66" customFormat="1" ht="19.5" customHeight="1">
      <c r="A38" s="67"/>
      <c r="B38" s="67"/>
      <c r="C38" s="67">
        <v>4740</v>
      </c>
      <c r="D38" s="63"/>
      <c r="E38" s="65">
        <v>321</v>
      </c>
      <c r="F38" s="65">
        <f t="shared" si="0"/>
        <v>321</v>
      </c>
      <c r="G38" s="65"/>
      <c r="H38" s="65"/>
      <c r="I38" s="65"/>
      <c r="J38" s="65"/>
    </row>
    <row r="39" spans="1:10" s="66" customFormat="1" ht="19.5" customHeight="1">
      <c r="A39" s="67"/>
      <c r="B39" s="67"/>
      <c r="C39" s="67">
        <v>4750</v>
      </c>
      <c r="D39" s="63"/>
      <c r="E39" s="65">
        <v>918</v>
      </c>
      <c r="F39" s="65">
        <f t="shared" si="0"/>
        <v>918</v>
      </c>
      <c r="G39" s="65"/>
      <c r="H39" s="65"/>
      <c r="I39" s="65"/>
      <c r="J39" s="65"/>
    </row>
    <row r="40" spans="1:10" s="66" customFormat="1" ht="19.5" customHeight="1">
      <c r="A40" s="92" t="s">
        <v>53</v>
      </c>
      <c r="B40" s="93"/>
      <c r="C40" s="94"/>
      <c r="D40" s="63"/>
      <c r="E40" s="64">
        <f>SUM(E32:E39)</f>
        <v>14681</v>
      </c>
      <c r="F40" s="65">
        <f t="shared" si="0"/>
        <v>14681</v>
      </c>
      <c r="G40" s="65">
        <f>SUM(G32:G39)</f>
        <v>4700</v>
      </c>
      <c r="H40" s="65">
        <f>SUM(H32:H39)</f>
        <v>824</v>
      </c>
      <c r="I40" s="65"/>
      <c r="J40" s="65"/>
    </row>
    <row r="41" spans="1:10" s="58" customFormat="1" ht="19.5" customHeight="1">
      <c r="A41" s="95" t="s">
        <v>54</v>
      </c>
      <c r="B41" s="96"/>
      <c r="C41" s="97"/>
      <c r="D41" s="53">
        <f>D27+D31</f>
        <v>16481</v>
      </c>
      <c r="E41" s="53">
        <f>E29+E40</f>
        <v>16481</v>
      </c>
      <c r="F41" s="55">
        <f t="shared" si="0"/>
        <v>16481</v>
      </c>
      <c r="G41" s="55">
        <f>G29+G40</f>
        <v>4700</v>
      </c>
      <c r="H41" s="55">
        <f>H29+H40</f>
        <v>824</v>
      </c>
      <c r="I41" s="55"/>
      <c r="J41" s="55"/>
    </row>
    <row r="42" spans="1:10" ht="19.5" customHeight="1">
      <c r="A42" s="51">
        <v>754</v>
      </c>
      <c r="B42" s="51">
        <v>75414</v>
      </c>
      <c r="C42" s="51">
        <v>2010</v>
      </c>
      <c r="D42" s="51">
        <v>400</v>
      </c>
      <c r="E42" s="51"/>
      <c r="F42" s="52"/>
      <c r="G42" s="52"/>
      <c r="H42" s="52"/>
      <c r="I42" s="52"/>
      <c r="J42" s="52"/>
    </row>
    <row r="43" spans="1:10" s="58" customFormat="1" ht="21" customHeight="1">
      <c r="A43" s="95" t="s">
        <v>55</v>
      </c>
      <c r="B43" s="96"/>
      <c r="C43" s="97"/>
      <c r="D43" s="68">
        <f>SUM(D42)</f>
        <v>400</v>
      </c>
      <c r="E43" s="57"/>
      <c r="F43" s="55"/>
      <c r="G43" s="55"/>
      <c r="H43" s="55"/>
      <c r="I43" s="55"/>
      <c r="J43" s="55"/>
    </row>
    <row r="44" spans="1:10" s="58" customFormat="1" ht="21" customHeight="1">
      <c r="A44" s="51">
        <v>754</v>
      </c>
      <c r="B44" s="51">
        <v>75414</v>
      </c>
      <c r="C44" s="70">
        <v>4210</v>
      </c>
      <c r="D44" s="68"/>
      <c r="E44" s="57"/>
      <c r="F44" s="55">
        <v>294</v>
      </c>
      <c r="G44" s="55"/>
      <c r="H44" s="55"/>
      <c r="I44" s="55"/>
      <c r="J44" s="55"/>
    </row>
    <row r="45" spans="1:10" ht="19.5" customHeight="1">
      <c r="A45" s="51"/>
      <c r="B45" s="51"/>
      <c r="C45" s="70">
        <v>4300</v>
      </c>
      <c r="D45" s="51"/>
      <c r="E45" s="51">
        <v>400</v>
      </c>
      <c r="F45" s="52">
        <v>106</v>
      </c>
      <c r="G45" s="52"/>
      <c r="H45" s="52"/>
      <c r="I45" s="52"/>
      <c r="J45" s="52"/>
    </row>
    <row r="46" spans="1:10" s="58" customFormat="1" ht="21" customHeight="1">
      <c r="A46" s="95" t="s">
        <v>56</v>
      </c>
      <c r="B46" s="96"/>
      <c r="C46" s="97"/>
      <c r="D46" s="57"/>
      <c r="E46" s="68">
        <f>SUM(E45)</f>
        <v>400</v>
      </c>
      <c r="F46" s="55">
        <f>SUM(F44:F45)</f>
        <v>400</v>
      </c>
      <c r="G46" s="55"/>
      <c r="H46" s="55"/>
      <c r="I46" s="55"/>
      <c r="J46" s="55"/>
    </row>
    <row r="47" spans="1:10" ht="19.5" customHeight="1">
      <c r="A47" s="51">
        <v>852</v>
      </c>
      <c r="B47" s="51">
        <v>85212</v>
      </c>
      <c r="C47" s="51">
        <v>2010</v>
      </c>
      <c r="D47" s="52">
        <v>2370000</v>
      </c>
      <c r="E47" s="52"/>
      <c r="F47" s="52"/>
      <c r="G47" s="52"/>
      <c r="H47" s="52"/>
      <c r="I47" s="52"/>
      <c r="J47" s="52"/>
    </row>
    <row r="48" spans="1:10" s="58" customFormat="1" ht="22.5" customHeight="1">
      <c r="A48" s="90" t="s">
        <v>57</v>
      </c>
      <c r="B48" s="91"/>
      <c r="C48" s="88"/>
      <c r="D48" s="53">
        <f>D47</f>
        <v>2370000</v>
      </c>
      <c r="E48" s="55"/>
      <c r="F48" s="55"/>
      <c r="G48" s="55"/>
      <c r="H48" s="55"/>
      <c r="I48" s="55"/>
      <c r="J48" s="55"/>
    </row>
    <row r="49" spans="1:10" ht="19.5" customHeight="1">
      <c r="A49" s="51"/>
      <c r="B49" s="51"/>
      <c r="C49" s="51">
        <v>3110</v>
      </c>
      <c r="D49" s="52"/>
      <c r="E49" s="52">
        <v>2242500</v>
      </c>
      <c r="F49" s="52">
        <f>E49</f>
        <v>2242500</v>
      </c>
      <c r="G49" s="52"/>
      <c r="H49" s="52"/>
      <c r="I49" s="52">
        <f>F49</f>
        <v>2242500</v>
      </c>
      <c r="J49" s="52"/>
    </row>
    <row r="50" spans="1:10" ht="19.5" customHeight="1">
      <c r="A50" s="51"/>
      <c r="B50" s="51"/>
      <c r="C50" s="51">
        <v>4010</v>
      </c>
      <c r="D50" s="52">
        <f>SUM(H29)</f>
        <v>0</v>
      </c>
      <c r="E50" s="52">
        <f aca="true" t="shared" si="1" ref="E50:E56">F50</f>
        <v>59754</v>
      </c>
      <c r="F50" s="52">
        <v>59754</v>
      </c>
      <c r="G50" s="52">
        <f>F50</f>
        <v>59754</v>
      </c>
      <c r="H50" s="52"/>
      <c r="I50" s="52"/>
      <c r="J50" s="52"/>
    </row>
    <row r="51" spans="1:10" ht="19.5" customHeight="1">
      <c r="A51" s="51"/>
      <c r="B51" s="51"/>
      <c r="C51" s="51">
        <v>4040</v>
      </c>
      <c r="D51" s="52"/>
      <c r="E51" s="52">
        <v>4693</v>
      </c>
      <c r="F51" s="52">
        <f>E51</f>
        <v>4693</v>
      </c>
      <c r="G51" s="52">
        <f>F51</f>
        <v>4693</v>
      </c>
      <c r="H51" s="52"/>
      <c r="I51" s="52"/>
      <c r="J51" s="52"/>
    </row>
    <row r="52" spans="1:10" ht="19.5" customHeight="1">
      <c r="A52" s="51"/>
      <c r="B52" s="51"/>
      <c r="C52" s="51">
        <v>4110</v>
      </c>
      <c r="D52" s="52"/>
      <c r="E52" s="52">
        <v>57876</v>
      </c>
      <c r="F52" s="52">
        <f>E52</f>
        <v>57876</v>
      </c>
      <c r="G52" s="52"/>
      <c r="H52" s="52">
        <f>F52</f>
        <v>57876</v>
      </c>
      <c r="I52" s="52"/>
      <c r="J52" s="52"/>
    </row>
    <row r="53" spans="1:10" ht="19.5" customHeight="1">
      <c r="A53" s="51"/>
      <c r="B53" s="51"/>
      <c r="C53" s="51">
        <v>4120</v>
      </c>
      <c r="D53" s="52"/>
      <c r="E53" s="52">
        <v>1828</v>
      </c>
      <c r="F53" s="52">
        <f>E53</f>
        <v>1828</v>
      </c>
      <c r="G53" s="52"/>
      <c r="H53" s="52">
        <f>F53</f>
        <v>1828</v>
      </c>
      <c r="I53" s="52"/>
      <c r="J53" s="52"/>
    </row>
    <row r="54" spans="1:10" ht="19.5" customHeight="1">
      <c r="A54" s="51"/>
      <c r="B54" s="51"/>
      <c r="C54" s="51">
        <v>4210</v>
      </c>
      <c r="D54" s="52"/>
      <c r="E54" s="52">
        <f t="shared" si="1"/>
        <v>536</v>
      </c>
      <c r="F54" s="52">
        <v>536</v>
      </c>
      <c r="G54" s="52"/>
      <c r="H54" s="52"/>
      <c r="I54" s="52"/>
      <c r="J54" s="52"/>
    </row>
    <row r="55" spans="1:10" ht="19.5" customHeight="1">
      <c r="A55" s="51"/>
      <c r="B55" s="51"/>
      <c r="C55" s="51">
        <v>4300</v>
      </c>
      <c r="D55" s="52"/>
      <c r="E55" s="52">
        <f t="shared" si="1"/>
        <v>1000</v>
      </c>
      <c r="F55" s="52">
        <v>1000</v>
      </c>
      <c r="G55" s="52"/>
      <c r="H55" s="52"/>
      <c r="I55" s="52"/>
      <c r="J55" s="52"/>
    </row>
    <row r="56" spans="1:10" ht="19.5" customHeight="1">
      <c r="A56" s="51"/>
      <c r="B56" s="51"/>
      <c r="C56" s="51">
        <v>4440</v>
      </c>
      <c r="D56" s="52"/>
      <c r="E56" s="52">
        <f t="shared" si="1"/>
        <v>1813</v>
      </c>
      <c r="F56" s="52">
        <v>1813</v>
      </c>
      <c r="G56" s="52"/>
      <c r="H56" s="52"/>
      <c r="I56" s="52"/>
      <c r="J56" s="52"/>
    </row>
    <row r="57" spans="1:13" s="58" customFormat="1" ht="21" customHeight="1">
      <c r="A57" s="85" t="s">
        <v>57</v>
      </c>
      <c r="B57" s="85"/>
      <c r="C57" s="85"/>
      <c r="D57" s="55"/>
      <c r="E57" s="55">
        <f>SUM(E49:E56)</f>
        <v>2370000</v>
      </c>
      <c r="F57" s="55">
        <f>SUM(F49:F56)</f>
        <v>2370000</v>
      </c>
      <c r="G57" s="55">
        <f>SUM(G49:G56)</f>
        <v>64447</v>
      </c>
      <c r="H57" s="55">
        <f>SUM(H49:H56)</f>
        <v>59704</v>
      </c>
      <c r="I57" s="55">
        <f>SUM(I49:I56)</f>
        <v>2242500</v>
      </c>
      <c r="J57" s="55"/>
      <c r="M57"/>
    </row>
    <row r="58" spans="1:10" ht="19.5" customHeight="1">
      <c r="A58" s="51">
        <v>852</v>
      </c>
      <c r="B58" s="51">
        <v>85213</v>
      </c>
      <c r="C58" s="51">
        <v>2010</v>
      </c>
      <c r="D58" s="52">
        <v>19406</v>
      </c>
      <c r="E58" s="52"/>
      <c r="F58" s="52"/>
      <c r="G58" s="52"/>
      <c r="H58" s="52"/>
      <c r="I58" s="52"/>
      <c r="J58" s="52"/>
    </row>
    <row r="59" spans="1:10" s="58" customFormat="1" ht="18" customHeight="1">
      <c r="A59" s="85" t="s">
        <v>58</v>
      </c>
      <c r="B59" s="85"/>
      <c r="C59" s="85"/>
      <c r="D59" s="53">
        <f>SUM(D58)</f>
        <v>19406</v>
      </c>
      <c r="E59" s="55"/>
      <c r="F59" s="55"/>
      <c r="G59" s="55"/>
      <c r="H59" s="55"/>
      <c r="I59" s="55"/>
      <c r="J59" s="55"/>
    </row>
    <row r="60" spans="1:10" ht="19.5" customHeight="1">
      <c r="A60" s="52">
        <v>852</v>
      </c>
      <c r="B60" s="69">
        <v>85213</v>
      </c>
      <c r="C60" s="51">
        <v>4130</v>
      </c>
      <c r="D60" s="52"/>
      <c r="E60" s="52">
        <v>19406</v>
      </c>
      <c r="F60" s="52">
        <f>E60</f>
        <v>19406</v>
      </c>
      <c r="G60" s="52"/>
      <c r="H60" s="52"/>
      <c r="I60" s="52"/>
      <c r="J60" s="52"/>
    </row>
    <row r="61" spans="1:10" s="58" customFormat="1" ht="18.75" customHeight="1">
      <c r="A61" s="85" t="s">
        <v>58</v>
      </c>
      <c r="B61" s="85"/>
      <c r="C61" s="85"/>
      <c r="D61" s="55"/>
      <c r="E61" s="53">
        <f>SUM(E60)</f>
        <v>19406</v>
      </c>
      <c r="F61" s="55">
        <f>SUM(F60)</f>
        <v>19406</v>
      </c>
      <c r="G61" s="55"/>
      <c r="H61" s="55"/>
      <c r="I61" s="55"/>
      <c r="J61" s="55"/>
    </row>
    <row r="62" spans="1:12" ht="19.5" customHeight="1">
      <c r="A62" s="69">
        <v>852</v>
      </c>
      <c r="B62" s="69">
        <v>85214</v>
      </c>
      <c r="C62" s="69">
        <v>2010</v>
      </c>
      <c r="D62" s="52">
        <v>116909</v>
      </c>
      <c r="E62" s="52"/>
      <c r="F62" s="52"/>
      <c r="G62" s="52"/>
      <c r="H62" s="52"/>
      <c r="I62" s="52"/>
      <c r="J62" s="52"/>
      <c r="L62" s="58"/>
    </row>
    <row r="63" spans="1:10" s="58" customFormat="1" ht="23.25" customHeight="1">
      <c r="A63" s="85" t="s">
        <v>59</v>
      </c>
      <c r="B63" s="85"/>
      <c r="C63" s="85"/>
      <c r="D63" s="53">
        <f>SUM(D62)</f>
        <v>116909</v>
      </c>
      <c r="E63" s="55"/>
      <c r="F63" s="55"/>
      <c r="G63" s="55"/>
      <c r="H63" s="55"/>
      <c r="I63" s="55"/>
      <c r="J63" s="55"/>
    </row>
    <row r="64" spans="1:10" ht="19.5" customHeight="1">
      <c r="A64" s="51">
        <v>852</v>
      </c>
      <c r="B64" s="51">
        <v>85214</v>
      </c>
      <c r="C64" s="51">
        <v>3110</v>
      </c>
      <c r="D64" s="52"/>
      <c r="E64" s="52">
        <v>116909</v>
      </c>
      <c r="F64" s="52">
        <f>E64</f>
        <v>116909</v>
      </c>
      <c r="G64" s="52"/>
      <c r="H64" s="52"/>
      <c r="I64" s="52">
        <f>F64</f>
        <v>116909</v>
      </c>
      <c r="J64" s="52"/>
    </row>
    <row r="65" spans="1:10" s="58" customFormat="1" ht="21" customHeight="1">
      <c r="A65" s="86" t="s">
        <v>59</v>
      </c>
      <c r="B65" s="87"/>
      <c r="C65" s="88"/>
      <c r="D65" s="55"/>
      <c r="E65" s="53">
        <f>SUM(E64)</f>
        <v>116909</v>
      </c>
      <c r="F65" s="55">
        <f>SUM(F64)</f>
        <v>116909</v>
      </c>
      <c r="G65" s="55"/>
      <c r="H65" s="55"/>
      <c r="I65" s="55">
        <f>SUM(I64)</f>
        <v>116909</v>
      </c>
      <c r="J65" s="55"/>
    </row>
    <row r="66" spans="1:10" ht="20.25" customHeight="1">
      <c r="A66" s="51">
        <v>852</v>
      </c>
      <c r="B66" s="51">
        <v>85228</v>
      </c>
      <c r="C66" s="51">
        <v>2010</v>
      </c>
      <c r="D66" s="52">
        <v>92430</v>
      </c>
      <c r="E66" s="52"/>
      <c r="F66" s="52"/>
      <c r="G66" s="52"/>
      <c r="H66" s="52"/>
      <c r="I66" s="52"/>
      <c r="J66" s="52"/>
    </row>
    <row r="67" spans="1:10" s="58" customFormat="1" ht="17.25" customHeight="1">
      <c r="A67" s="86" t="s">
        <v>60</v>
      </c>
      <c r="B67" s="87"/>
      <c r="C67" s="89"/>
      <c r="D67" s="53">
        <f>SUM(D66)</f>
        <v>92430</v>
      </c>
      <c r="E67" s="55"/>
      <c r="F67" s="55"/>
      <c r="G67" s="55"/>
      <c r="H67" s="55"/>
      <c r="I67" s="55"/>
      <c r="J67" s="55"/>
    </row>
    <row r="68" spans="1:10" ht="19.5" customHeight="1">
      <c r="A68" s="51"/>
      <c r="B68" s="51"/>
      <c r="C68" s="51">
        <v>4010</v>
      </c>
      <c r="D68" s="52"/>
      <c r="E68" s="52">
        <v>74050</v>
      </c>
      <c r="F68" s="52">
        <f>E68</f>
        <v>74050</v>
      </c>
      <c r="G68" s="52">
        <f>F68</f>
        <v>74050</v>
      </c>
      <c r="H68" s="52"/>
      <c r="I68" s="52"/>
      <c r="J68" s="52"/>
    </row>
    <row r="69" spans="1:10" ht="19.5" customHeight="1">
      <c r="A69" s="51"/>
      <c r="B69" s="51"/>
      <c r="C69" s="51">
        <v>4040</v>
      </c>
      <c r="D69" s="52"/>
      <c r="E69" s="52">
        <v>4402</v>
      </c>
      <c r="F69" s="52">
        <f>E69</f>
        <v>4402</v>
      </c>
      <c r="G69" s="52"/>
      <c r="H69" s="52"/>
      <c r="I69" s="52"/>
      <c r="J69" s="52"/>
    </row>
    <row r="70" spans="1:10" ht="19.5" customHeight="1">
      <c r="A70" s="51"/>
      <c r="B70" s="51"/>
      <c r="C70" s="51">
        <v>4110</v>
      </c>
      <c r="D70" s="52"/>
      <c r="E70" s="52">
        <v>10137</v>
      </c>
      <c r="F70" s="52">
        <f>E70</f>
        <v>10137</v>
      </c>
      <c r="G70" s="52"/>
      <c r="H70" s="52">
        <f>F70</f>
        <v>10137</v>
      </c>
      <c r="I70" s="52"/>
      <c r="J70" s="52"/>
    </row>
    <row r="71" spans="1:10" ht="19.5" customHeight="1">
      <c r="A71" s="51"/>
      <c r="B71" s="51"/>
      <c r="C71" s="51">
        <v>4120</v>
      </c>
      <c r="D71" s="51"/>
      <c r="E71" s="52">
        <v>2028</v>
      </c>
      <c r="F71" s="52">
        <f>E71</f>
        <v>2028</v>
      </c>
      <c r="G71" s="52"/>
      <c r="H71" s="52">
        <f>F71</f>
        <v>2028</v>
      </c>
      <c r="I71" s="52"/>
      <c r="J71" s="52"/>
    </row>
    <row r="72" spans="1:10" ht="17.25" customHeight="1">
      <c r="A72" s="51"/>
      <c r="B72" s="51"/>
      <c r="C72" s="51">
        <v>4440</v>
      </c>
      <c r="D72" s="51"/>
      <c r="E72" s="52">
        <v>1813</v>
      </c>
      <c r="F72" s="52">
        <f>E72</f>
        <v>1813</v>
      </c>
      <c r="G72" s="52"/>
      <c r="H72" s="52"/>
      <c r="I72" s="52"/>
      <c r="J72" s="52"/>
    </row>
    <row r="73" spans="1:10" s="58" customFormat="1" ht="19.5" customHeight="1">
      <c r="A73" s="85" t="s">
        <v>60</v>
      </c>
      <c r="B73" s="85"/>
      <c r="C73" s="85"/>
      <c r="D73" s="57"/>
      <c r="E73" s="53">
        <f>SUM(E68:E72)</f>
        <v>92430</v>
      </c>
      <c r="F73" s="55">
        <f>SUM(F68:F72)</f>
        <v>92430</v>
      </c>
      <c r="G73" s="52">
        <f>SUM(G68:G71)</f>
        <v>74050</v>
      </c>
      <c r="H73" s="52">
        <f>SUM(H68:H71)</f>
        <v>12165</v>
      </c>
      <c r="I73" s="52"/>
      <c r="J73" s="52"/>
    </row>
    <row r="74" spans="1:10" ht="17.25" customHeight="1">
      <c r="A74" s="61" t="s">
        <v>61</v>
      </c>
      <c r="B74" s="61"/>
      <c r="C74" s="61"/>
      <c r="D74" s="64">
        <f>D48+D59+D63+D67</f>
        <v>2598745</v>
      </c>
      <c r="E74" s="64">
        <f>E57+E60+E65+E73</f>
        <v>2598745</v>
      </c>
      <c r="F74" s="52">
        <f>F57+F60+F65+F73</f>
        <v>2598745</v>
      </c>
      <c r="G74" s="52">
        <f>G57+G73</f>
        <v>138497</v>
      </c>
      <c r="H74" s="52">
        <f>H57+H73</f>
        <v>71869</v>
      </c>
      <c r="I74" s="52">
        <f>I57+I65</f>
        <v>2359409</v>
      </c>
      <c r="J74" s="52"/>
    </row>
    <row r="75" spans="1:10" s="58" customFormat="1" ht="26.25" customHeight="1">
      <c r="A75" s="62" t="s">
        <v>62</v>
      </c>
      <c r="B75" s="62"/>
      <c r="C75" s="62"/>
      <c r="D75" s="71">
        <f>D11+D18+D41+D43+D74</f>
        <v>2749465</v>
      </c>
      <c r="E75" s="71">
        <f>E16+E25+E41+E46+E74</f>
        <v>2749465</v>
      </c>
      <c r="F75" s="55">
        <f>F16+F25+F41+F46+F74</f>
        <v>2749465</v>
      </c>
      <c r="G75" s="55">
        <f>G25+G29+G46+G74</f>
        <v>203385</v>
      </c>
      <c r="H75" s="55">
        <f>H25+H29+H46+H74</f>
        <v>83257</v>
      </c>
      <c r="I75" s="55">
        <f>I25+I29+I46+I74</f>
        <v>2359409</v>
      </c>
      <c r="J75" s="55">
        <f>J25+J29+J46+J74</f>
        <v>0</v>
      </c>
    </row>
    <row r="76" spans="7:10" ht="15" customHeight="1">
      <c r="G76" s="60"/>
      <c r="H76" s="60"/>
      <c r="I76" s="60"/>
      <c r="J76" s="60"/>
    </row>
    <row r="77" spans="8:9" ht="15" customHeight="1">
      <c r="H77" s="60" t="s">
        <v>5</v>
      </c>
      <c r="I77" s="60"/>
    </row>
    <row r="78" spans="8:9" ht="27" customHeight="1">
      <c r="H78" s="60" t="s">
        <v>12</v>
      </c>
      <c r="I78" s="60"/>
    </row>
  </sheetData>
  <mergeCells count="36">
    <mergeCell ref="A31:C31"/>
    <mergeCell ref="A18:C18"/>
    <mergeCell ref="A25:C25"/>
    <mergeCell ref="A27:C27"/>
    <mergeCell ref="A29:C29"/>
    <mergeCell ref="G1:J1"/>
    <mergeCell ref="G2:J2"/>
    <mergeCell ref="A4:J4"/>
    <mergeCell ref="A6:A8"/>
    <mergeCell ref="B6:B8"/>
    <mergeCell ref="C6:C8"/>
    <mergeCell ref="D6:D8"/>
    <mergeCell ref="E6:E8"/>
    <mergeCell ref="F6:J6"/>
    <mergeCell ref="F7:F8"/>
    <mergeCell ref="G7:I7"/>
    <mergeCell ref="J7:J8"/>
    <mergeCell ref="A11:C11"/>
    <mergeCell ref="A16:C16"/>
    <mergeCell ref="A40:C40"/>
    <mergeCell ref="A41:C41"/>
    <mergeCell ref="A43:C43"/>
    <mergeCell ref="A46:C46"/>
    <mergeCell ref="A48:C48"/>
    <mergeCell ref="A57:C57"/>
    <mergeCell ref="A59:C59"/>
    <mergeCell ref="A61:C61"/>
    <mergeCell ref="A63:C63"/>
    <mergeCell ref="A65:C65"/>
    <mergeCell ref="A67:C67"/>
    <mergeCell ref="A73:C73"/>
    <mergeCell ref="H78:I78"/>
    <mergeCell ref="A74:C74"/>
    <mergeCell ref="A75:C75"/>
    <mergeCell ref="G76:J76"/>
    <mergeCell ref="H77:I77"/>
  </mergeCells>
  <printOptions/>
  <pageMargins left="0.63" right="0.24" top="0.49" bottom="0.37" header="0.35" footer="0.49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2009-11-27T12:52:50Z</cp:lastPrinted>
  <dcterms:created xsi:type="dcterms:W3CDTF">2001-03-22T14:50:42Z</dcterms:created>
  <dcterms:modified xsi:type="dcterms:W3CDTF">2009-11-27T12:52:54Z</dcterms:modified>
  <cp:category/>
  <cp:version/>
  <cp:contentType/>
  <cp:contentStatus/>
</cp:coreProperties>
</file>