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 do 31 07" sheetId="1" r:id="rId1"/>
    <sheet name="zał nr 2  do 31 07" sheetId="2" r:id="rId2"/>
    <sheet name="zał nr 3 do 31 07" sheetId="3" r:id="rId3"/>
    <sheet name="zał nr4 do 31 07" sheetId="4" r:id="rId4"/>
    <sheet name="zał nr 5do31 07" sheetId="5" r:id="rId5"/>
  </sheets>
  <definedNames>
    <definedName name="_xlnm.Print_Area" localSheetId="0">'zał nr 1  do 31 07'!$A$1:$E$32</definedName>
    <definedName name="_xlnm.Print_Area" localSheetId="1">'zał nr 2  do 31 07'!$A$1:$E$25</definedName>
    <definedName name="_xlnm.Print_Area" localSheetId="4">'zał nr 5do31 07'!$A$1:$H$35</definedName>
    <definedName name="_xlnm.Print_Area" localSheetId="3">'zał nr4 do 31 07'!$A$1:$F$40</definedName>
  </definedNames>
  <calcPr fullCalcOnLoad="1"/>
</workbook>
</file>

<file path=xl/sharedStrings.xml><?xml version="1.0" encoding="utf-8"?>
<sst xmlns="http://schemas.openxmlformats.org/spreadsheetml/2006/main" count="195" uniqueCount="93">
  <si>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</si>
  <si>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</si>
  <si>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</si>
  <si>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</si>
  <si>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</si>
  <si>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</si>
  <si>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</si>
  <si>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</si>
  <si>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</si>
  <si>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</si>
  <si>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</si>
  <si>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</si>
  <si>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</si>
  <si>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</si>
  <si>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</si>
  <si>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</si>
  <si>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</si>
  <si>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</si>
  <si>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</si>
  <si>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</si>
  <si>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</si>
  <si>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</si>
  <si>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</si>
  <si>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wydatków budżetowych  na rok 2007</t>
  </si>
  <si>
    <t>Pomoc społeczna</t>
  </si>
  <si>
    <t>Plan przed zmianą</t>
  </si>
  <si>
    <t>Plan po zmianie</t>
  </si>
  <si>
    <t>Razem   wydatki</t>
  </si>
  <si>
    <t>2010</t>
  </si>
  <si>
    <t>Dotacje celowe otrzymane z budżetu państwa na realizację zadań bieżących z zakresu administracji rządowej oraz innych zadań zleconych gminie</t>
  </si>
  <si>
    <t>Razem   dochody</t>
  </si>
  <si>
    <t>Składki na ubezpieczenia społeczne</t>
  </si>
  <si>
    <t>Wynagrodzenia osobowe pracowników</t>
  </si>
  <si>
    <t>Wynagrodzenia bezosobowe</t>
  </si>
  <si>
    <t>Edukacyjna opieka wychowawcza</t>
  </si>
  <si>
    <t>852</t>
  </si>
  <si>
    <t>Pomoc materialna dla uczniów</t>
  </si>
  <si>
    <t>Inne formy pomocy dla uczniów</t>
  </si>
  <si>
    <t>Zakup usług remontowych</t>
  </si>
  <si>
    <t>Zestawienie zmian w planie   dochodów i wydatków na zadania zlecone z zakresu administracji rządowej na rok 2007</t>
  </si>
  <si>
    <t xml:space="preserve">                          z dnia 11 grudnia 2007</t>
  </si>
  <si>
    <t>na rok 2007  w związku ze zmianą dotacji celowej na  zadania  z zakresu administracji rządowej zlecone  gminie  do realizacji.</t>
  </si>
  <si>
    <t>Świadczenia rodzinne, zaliczka alimentacyjna oraz składki na ubezpieczenia emerytalne i rentowe z ubezpieczenia społecznego</t>
  </si>
  <si>
    <t>85214</t>
  </si>
  <si>
    <t>Zasiłki i pomoc w naturze oraz składki na ubezpieczenia emerytalne i rentowe</t>
  </si>
  <si>
    <t>Ogółem   dochody</t>
  </si>
  <si>
    <t>Ogółem  wydatki</t>
  </si>
  <si>
    <t xml:space="preserve">                              Zał. Nr 1  do zarządzenia  Nr 31 /2007</t>
  </si>
  <si>
    <t>na rok 2007  w związku ze zwiększeniem dotacji celowej na realizację  własnych  zadań bieżących  gmin.</t>
  </si>
  <si>
    <t>Pozostała działalność</t>
  </si>
  <si>
    <t>Dotacje celowe otrzymane z budżetu państwa na realizację własnych  zadań bieżących gmin</t>
  </si>
  <si>
    <t>Ośrodki pomocy społecznej</t>
  </si>
  <si>
    <t>Ogółem  zwiększenie</t>
  </si>
  <si>
    <t>Ogółem zwiększenie</t>
  </si>
  <si>
    <t xml:space="preserve">                              Zał. Nr 2  do zarządzenia  Nr 31/2007</t>
  </si>
  <si>
    <t xml:space="preserve">                          z dnia 11 grudnia  2007r</t>
  </si>
  <si>
    <t>4210</t>
  </si>
  <si>
    <t>3110</t>
  </si>
  <si>
    <t>Świadczenia społeczne</t>
  </si>
  <si>
    <t>Zestawienie zmian w planie wydatków budżetowych  na zadania zlecone na rok 2007</t>
  </si>
  <si>
    <t xml:space="preserve">wynikających z przeniesienia wydatków   między   paragrafami w obrębie rozdziału    klasyfikacji budżetowej.   </t>
  </si>
  <si>
    <t>Zmniejsze-
nie</t>
  </si>
  <si>
    <t>Zwiększe-
nie</t>
  </si>
  <si>
    <t>Zakup materiałów papierniczych do sprzętu drukarskiego i urządzeń kserograficznych</t>
  </si>
  <si>
    <t>Zakup akcesoriów komputerowych , w tym programów i licencji</t>
  </si>
  <si>
    <t>Ogółem wydatki</t>
  </si>
  <si>
    <t xml:space="preserve">Przeniesienie wydatków między paragrafami w obrębie rozdziału klasyfikacji budżetowej   wynika ze zmiany rodzaju wydatków.
</t>
  </si>
  <si>
    <t xml:space="preserve">                                                                                                 Wójt Gminy </t>
  </si>
  <si>
    <t xml:space="preserve">                                                   Zał. Nr 4 do  zarządzenia  Nr 31/2007</t>
  </si>
  <si>
    <t>85212</t>
  </si>
  <si>
    <t xml:space="preserve">                                                                                                                                                   Zał. Nr 5 do zarządzenia  Nr 31/2007 Wójta Gminy Jaktorów</t>
  </si>
  <si>
    <t xml:space="preserve">                                                                                                                                                                      z dnia  11 grudnia 2007r.</t>
  </si>
  <si>
    <t>4040</t>
  </si>
  <si>
    <t>4170</t>
  </si>
  <si>
    <t>4370</t>
  </si>
  <si>
    <t>4410</t>
  </si>
  <si>
    <t>4740</t>
  </si>
  <si>
    <t>Dodatkowe wynagrodzenie roczne</t>
  </si>
  <si>
    <t>Opłaty z tytułu usług telekomunikacyjnych telefonii stacjonarnej</t>
  </si>
  <si>
    <t>Podróże służbowe krajowe</t>
  </si>
  <si>
    <r>
      <t xml:space="preserve">Uzasadnienie:
    Zgodnie z pismem Nr  FIN.I.-301/3011/852/143/07/B  Mazowieckiego Urzędu Wojewódzkiego   w Warszawie  Wydział Finansów i Budżetu </t>
    </r>
    <r>
      <rPr>
        <b/>
        <sz val="11"/>
        <rFont val="Arial CE"/>
        <family val="0"/>
      </rPr>
      <t>zmniejszona</t>
    </r>
    <r>
      <rPr>
        <sz val="11"/>
        <rFont val="Arial CE"/>
        <family val="2"/>
      </rPr>
      <t xml:space="preserve">  została dotacja celowa  na świadczenia rodzinne o kwotę 306.784,-zł . Jednocześnie </t>
    </r>
    <r>
      <rPr>
        <b/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dotacja celowa w kwocie 15.800,-zł na wypłatę zasiłków stałych  .</t>
    </r>
  </si>
  <si>
    <r>
      <t xml:space="preserve">Uzasadnienie:
    Zgodnie z pismem Nr  FIN.I.-301/3011/854/131/07 Mazowieckiego Urzędu Wojewódzkiego w Warszawie  - Wydział Finansów i Budżetu </t>
    </r>
    <r>
      <rPr>
        <b/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854 - Edukacyjna opieka wychowawcza  dotacja celowa w  kwocie 1.810,-zł z przeznaczeniem na dofinansowanie zakupu jednolitego stroju dla uczniów, z tego  dla  Zespołu  Szkolno-Przedszkolnego w Jaktorowie - 1.030,-zł oraz dla Zespołu Szkół Publicznych w Międzyborowie - 780,-zł.. 
 </t>
    </r>
  </si>
  <si>
    <t>Usługi opiekuńcze i specjalistyczne usługi opiekuńcze</t>
  </si>
  <si>
    <t xml:space="preserve">                                                Zał. Nr 3 do zarządzenia Nr 31/2007</t>
  </si>
  <si>
    <t xml:space="preserve">                                      Wójta Gminy Jaktorów z dnia 11 grudnia 2007r</t>
  </si>
  <si>
    <t>wynikających z przeniesienia wydatków  między  rozdziałami i paragrafami w obrębie rozdziału klasyfikacji budżetowej .</t>
  </si>
  <si>
    <t>85228</t>
  </si>
  <si>
    <t>Wydatki osobowe niezaliczone do wynagrodzeń</t>
  </si>
  <si>
    <t>Ochotnicze straże pożarne</t>
  </si>
  <si>
    <t>Bezpieczeństwo publiczne i ochrona przeciwpożarowa</t>
  </si>
  <si>
    <t>Różne opłaty i składki</t>
  </si>
  <si>
    <t xml:space="preserve">                                              z dnia 11 grudnia 2007r</t>
  </si>
  <si>
    <t xml:space="preserve"> Wprowadza się zmiany w planie wydatków wynikają z potrzeby zabezpieczenia braków finansowych lub ze zmiany rodzaju wydatku: 
1) w dziale 754 - Bezpieczeństwo publiczne i ochrona przeciwpożarowa przenosi się łącznie kwotę 8.130,-zł na  zakup wyposażenia w sprzęt specjalistyczny na potrzeby gotowosci bojowej Ochotniczej Straży Pożarnej w Międzyborowie, 
2) w dziale  852 - Pomoc społeczna  wprowadza się zmiany w kwocie  14.286,47-zł na  zorganizowanie Wigilii dla dzieci niepełnosprawnych, osób samotnych, na zakup paczek świątecznych dla dzieci z rodzin objętych  pomocą oraz na pokrycie braków w zakresie usług  opiekuńczych , kosztów obsługi bankowej i zakupu materiałów biurowych dla Ośrodka Pomocy Społecznej.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</si>
</sst>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D20" sqref="D20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7.00390625" style="17" customWidth="1"/>
    <col min="5" max="5" width="12.75390625" style="17" customWidth="1"/>
    <col min="6" max="16384" width="9.125" style="17" customWidth="1"/>
  </cols>
  <sheetData>
    <row r="1" ht="17.25" customHeight="1">
      <c r="D1" s="18" t="s">
        <v>47</v>
      </c>
    </row>
    <row r="2" spans="3:4" ht="12.75" customHeight="1">
      <c r="C2" s="84" t="s">
        <v>15</v>
      </c>
      <c r="D2" s="84"/>
    </row>
    <row r="3" spans="3:4" ht="12.75" customHeight="1">
      <c r="C3" s="18"/>
      <c r="D3" s="18" t="s">
        <v>40</v>
      </c>
    </row>
    <row r="4" spans="3:4" ht="9" customHeight="1">
      <c r="C4" s="18"/>
      <c r="D4" s="18"/>
    </row>
    <row r="5" spans="1:5" s="20" customFormat="1" ht="14.25">
      <c r="A5" s="19"/>
      <c r="B5" s="85" t="s">
        <v>16</v>
      </c>
      <c r="C5" s="85"/>
      <c r="D5" s="85"/>
      <c r="E5" s="85"/>
    </row>
    <row r="6" spans="1:5" s="20" customFormat="1" ht="27.75" customHeight="1">
      <c r="A6" s="86" t="s">
        <v>41</v>
      </c>
      <c r="B6" s="86"/>
      <c r="C6" s="86"/>
      <c r="D6" s="86"/>
      <c r="E6" s="86"/>
    </row>
    <row r="7" spans="1:4" ht="13.5" customHeight="1">
      <c r="A7" s="21"/>
      <c r="B7" s="21" t="s">
        <v>17</v>
      </c>
      <c r="C7" s="21"/>
      <c r="D7" s="21"/>
    </row>
    <row r="8" spans="1:5" s="23" customFormat="1" ht="21.75" customHeight="1">
      <c r="A8" s="22" t="s">
        <v>3</v>
      </c>
      <c r="B8" s="22" t="s">
        <v>4</v>
      </c>
      <c r="C8" s="22" t="s">
        <v>5</v>
      </c>
      <c r="D8" s="22" t="s">
        <v>6</v>
      </c>
      <c r="E8" s="22" t="s">
        <v>18</v>
      </c>
    </row>
    <row r="9" spans="1:5" s="25" customFormat="1" ht="14.25">
      <c r="A9" s="22">
        <v>1</v>
      </c>
      <c r="B9" s="22">
        <v>2</v>
      </c>
      <c r="C9" s="22">
        <v>3</v>
      </c>
      <c r="D9" s="22">
        <v>4</v>
      </c>
      <c r="E9" s="24">
        <v>6</v>
      </c>
    </row>
    <row r="10" spans="1:5" s="27" customFormat="1" ht="20.25" customHeight="1">
      <c r="A10" s="44" t="s">
        <v>35</v>
      </c>
      <c r="B10" s="26"/>
      <c r="C10" s="35"/>
      <c r="D10" s="40" t="s">
        <v>24</v>
      </c>
      <c r="E10" s="64">
        <f>E11+E13</f>
        <v>-291484</v>
      </c>
    </row>
    <row r="11" spans="1:5" s="55" customFormat="1" ht="42.75" customHeight="1">
      <c r="A11" s="52"/>
      <c r="B11" s="28">
        <v>85212</v>
      </c>
      <c r="C11" s="54"/>
      <c r="D11" s="5" t="s">
        <v>42</v>
      </c>
      <c r="E11" s="63">
        <f>E12</f>
        <v>-306784</v>
      </c>
    </row>
    <row r="12" spans="1:5" s="55" customFormat="1" ht="42.75" customHeight="1">
      <c r="A12" s="52"/>
      <c r="B12" s="53"/>
      <c r="C12" s="28" t="s">
        <v>28</v>
      </c>
      <c r="D12" s="5" t="s">
        <v>29</v>
      </c>
      <c r="E12" s="63">
        <v>-306784</v>
      </c>
    </row>
    <row r="13" spans="1:5" s="27" customFormat="1" ht="27.75" customHeight="1">
      <c r="A13" s="26"/>
      <c r="B13" s="28" t="s">
        <v>43</v>
      </c>
      <c r="C13" s="31"/>
      <c r="D13" s="5" t="s">
        <v>44</v>
      </c>
      <c r="E13" s="65">
        <f>E14</f>
        <v>15300</v>
      </c>
    </row>
    <row r="14" spans="1:5" s="27" customFormat="1" ht="41.25" customHeight="1">
      <c r="A14" s="26"/>
      <c r="B14" s="26"/>
      <c r="C14" s="28" t="s">
        <v>28</v>
      </c>
      <c r="D14" s="5" t="s">
        <v>29</v>
      </c>
      <c r="E14" s="65">
        <v>15300</v>
      </c>
    </row>
    <row r="15" spans="1:5" ht="21" customHeight="1">
      <c r="A15" s="6"/>
      <c r="B15" s="6"/>
      <c r="C15" s="6"/>
      <c r="D15" s="22" t="s">
        <v>45</v>
      </c>
      <c r="E15" s="66">
        <f>E10</f>
        <v>-291484</v>
      </c>
    </row>
    <row r="16" spans="1:5" s="21" customFormat="1" ht="14.25">
      <c r="A16" s="29"/>
      <c r="B16" s="29"/>
      <c r="C16" s="29"/>
      <c r="D16" s="29"/>
      <c r="E16" s="30"/>
    </row>
    <row r="17" spans="1:5" ht="14.25">
      <c r="A17" s="29"/>
      <c r="B17" s="29" t="s">
        <v>7</v>
      </c>
      <c r="C17" s="29"/>
      <c r="D17" s="29"/>
      <c r="E17" s="30"/>
    </row>
    <row r="18" spans="1:5" s="27" customFormat="1" ht="20.25" customHeight="1">
      <c r="A18" s="44" t="s">
        <v>35</v>
      </c>
      <c r="B18" s="26"/>
      <c r="C18" s="35"/>
      <c r="D18" s="40" t="s">
        <v>24</v>
      </c>
      <c r="E18" s="64">
        <f>E19+E27</f>
        <v>-291483.99999999994</v>
      </c>
    </row>
    <row r="19" spans="1:5" s="55" customFormat="1" ht="40.5" customHeight="1">
      <c r="A19" s="52"/>
      <c r="B19" s="28">
        <v>85212</v>
      </c>
      <c r="C19" s="54"/>
      <c r="D19" s="5" t="s">
        <v>42</v>
      </c>
      <c r="E19" s="63">
        <f>E20+E21+E22+E23+E24+E25+E26</f>
        <v>-306783.99999999994</v>
      </c>
    </row>
    <row r="20" spans="1:5" s="55" customFormat="1" ht="18" customHeight="1">
      <c r="A20" s="52"/>
      <c r="B20" s="28"/>
      <c r="C20" s="54" t="s">
        <v>57</v>
      </c>
      <c r="D20" s="11" t="s">
        <v>58</v>
      </c>
      <c r="E20" s="63">
        <v>-299414.3</v>
      </c>
    </row>
    <row r="21" spans="1:5" s="55" customFormat="1" ht="18" customHeight="1">
      <c r="A21" s="52"/>
      <c r="B21" s="28"/>
      <c r="C21" s="54" t="s">
        <v>72</v>
      </c>
      <c r="D21" s="11" t="s">
        <v>77</v>
      </c>
      <c r="E21" s="63">
        <v>-130.43</v>
      </c>
    </row>
    <row r="22" spans="1:5" s="55" customFormat="1" ht="18" customHeight="1">
      <c r="A22" s="52"/>
      <c r="B22" s="28"/>
      <c r="C22" s="54" t="s">
        <v>73</v>
      </c>
      <c r="D22" s="11" t="s">
        <v>33</v>
      </c>
      <c r="E22" s="63">
        <v>-960</v>
      </c>
    </row>
    <row r="23" spans="1:5" s="55" customFormat="1" ht="18" customHeight="1">
      <c r="A23" s="52"/>
      <c r="B23" s="28"/>
      <c r="C23" s="54" t="s">
        <v>56</v>
      </c>
      <c r="D23" s="11" t="s">
        <v>14</v>
      </c>
      <c r="E23" s="63">
        <v>-4778.97</v>
      </c>
    </row>
    <row r="24" spans="1:5" s="55" customFormat="1" ht="28.5" customHeight="1">
      <c r="A24" s="52"/>
      <c r="B24" s="28"/>
      <c r="C24" s="54" t="s">
        <v>74</v>
      </c>
      <c r="D24" s="33" t="s">
        <v>78</v>
      </c>
      <c r="E24" s="63">
        <v>-1000</v>
      </c>
    </row>
    <row r="25" spans="1:5" s="55" customFormat="1" ht="15.75" customHeight="1">
      <c r="A25" s="52"/>
      <c r="B25" s="28"/>
      <c r="C25" s="54" t="s">
        <v>75</v>
      </c>
      <c r="D25" s="11" t="s">
        <v>79</v>
      </c>
      <c r="E25" s="63">
        <v>-473</v>
      </c>
    </row>
    <row r="26" spans="1:5" s="55" customFormat="1" ht="27" customHeight="1">
      <c r="A26" s="52"/>
      <c r="B26" s="28"/>
      <c r="C26" s="54" t="s">
        <v>76</v>
      </c>
      <c r="D26" s="33" t="s">
        <v>63</v>
      </c>
      <c r="E26" s="63">
        <v>-27.3</v>
      </c>
    </row>
    <row r="27" spans="1:5" ht="27.75" customHeight="1">
      <c r="A27" s="22"/>
      <c r="B27" s="28">
        <v>85214</v>
      </c>
      <c r="C27" s="22"/>
      <c r="D27" s="5" t="s">
        <v>44</v>
      </c>
      <c r="E27" s="65">
        <f>E28</f>
        <v>15300</v>
      </c>
    </row>
    <row r="28" spans="1:5" ht="16.5" customHeight="1">
      <c r="A28" s="22"/>
      <c r="B28" s="22"/>
      <c r="C28" s="22">
        <v>3110</v>
      </c>
      <c r="D28" s="11" t="s">
        <v>58</v>
      </c>
      <c r="E28" s="65">
        <v>15300</v>
      </c>
    </row>
    <row r="29" spans="1:5" ht="18.75" customHeight="1">
      <c r="A29" s="6"/>
      <c r="B29" s="6"/>
      <c r="C29" s="6"/>
      <c r="D29" s="22" t="s">
        <v>46</v>
      </c>
      <c r="E29" s="66">
        <f>E18</f>
        <v>-291483.99999999994</v>
      </c>
    </row>
    <row r="30" spans="1:5" ht="75.75" customHeight="1">
      <c r="A30" s="87" t="s">
        <v>80</v>
      </c>
      <c r="B30" s="87"/>
      <c r="C30" s="87"/>
      <c r="D30" s="87"/>
      <c r="E30" s="87"/>
    </row>
    <row r="31" spans="4:5" ht="12.75">
      <c r="D31" s="83" t="s">
        <v>20</v>
      </c>
      <c r="E31" s="83"/>
    </row>
    <row r="32" spans="4:5" ht="18" customHeight="1">
      <c r="D32" s="83" t="s">
        <v>21</v>
      </c>
      <c r="E32" s="83"/>
    </row>
    <row r="40" ht="12.75">
      <c r="D40" s="17" t="s">
        <v>22</v>
      </c>
    </row>
  </sheetData>
  <mergeCells count="6">
    <mergeCell ref="D31:E31"/>
    <mergeCell ref="D32:E32"/>
    <mergeCell ref="C2:D2"/>
    <mergeCell ref="B5:E5"/>
    <mergeCell ref="A6:E6"/>
    <mergeCell ref="A30:E30"/>
  </mergeCells>
  <printOptions/>
  <pageMargins left="0.69" right="0.22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K11" sqref="K11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6.625" style="17" customWidth="1"/>
    <col min="5" max="5" width="13.00390625" style="17" customWidth="1"/>
    <col min="6" max="16384" width="9.125" style="17" customWidth="1"/>
  </cols>
  <sheetData>
    <row r="1" spans="4:5" ht="17.25" customHeight="1">
      <c r="D1" s="84" t="s">
        <v>54</v>
      </c>
      <c r="E1" s="84"/>
    </row>
    <row r="2" spans="3:5" ht="12.75" customHeight="1">
      <c r="C2" s="84" t="s">
        <v>15</v>
      </c>
      <c r="D2" s="84"/>
      <c r="E2" s="84"/>
    </row>
    <row r="3" spans="3:5" ht="12.75" customHeight="1">
      <c r="C3" s="18"/>
      <c r="D3" s="84" t="s">
        <v>55</v>
      </c>
      <c r="E3" s="84"/>
    </row>
    <row r="4" spans="3:4" ht="12.75" customHeight="1">
      <c r="C4" s="18"/>
      <c r="D4" s="18"/>
    </row>
    <row r="5" spans="1:5" s="20" customFormat="1" ht="14.25" customHeight="1">
      <c r="A5" s="19"/>
      <c r="B5" s="85" t="s">
        <v>16</v>
      </c>
      <c r="C5" s="85"/>
      <c r="D5" s="85"/>
      <c r="E5" s="85"/>
    </row>
    <row r="6" spans="1:5" s="20" customFormat="1" ht="32.25" customHeight="1">
      <c r="A6" s="86" t="s">
        <v>48</v>
      </c>
      <c r="B6" s="86"/>
      <c r="C6" s="86"/>
      <c r="D6" s="86"/>
      <c r="E6" s="86"/>
    </row>
    <row r="7" spans="1:4" ht="17.25" customHeight="1">
      <c r="A7" s="21"/>
      <c r="B7" s="21" t="s">
        <v>17</v>
      </c>
      <c r="C7" s="21"/>
      <c r="D7" s="21"/>
    </row>
    <row r="8" spans="1:5" s="23" customFormat="1" ht="21.75" customHeight="1">
      <c r="A8" s="22" t="s">
        <v>3</v>
      </c>
      <c r="B8" s="22" t="s">
        <v>4</v>
      </c>
      <c r="C8" s="22" t="s">
        <v>5</v>
      </c>
      <c r="D8" s="22" t="s">
        <v>6</v>
      </c>
      <c r="E8" s="22" t="s">
        <v>18</v>
      </c>
    </row>
    <row r="9" spans="1:5" s="25" customFormat="1" ht="14.25">
      <c r="A9" s="22">
        <v>1</v>
      </c>
      <c r="B9" s="22">
        <v>2</v>
      </c>
      <c r="C9" s="22">
        <v>3</v>
      </c>
      <c r="D9" s="22">
        <v>4</v>
      </c>
      <c r="E9" s="24">
        <v>5</v>
      </c>
    </row>
    <row r="10" spans="1:5" s="60" customFormat="1" ht="20.25" customHeight="1">
      <c r="A10" s="57">
        <v>854</v>
      </c>
      <c r="B10" s="57"/>
      <c r="C10" s="57"/>
      <c r="D10" s="58" t="s">
        <v>34</v>
      </c>
      <c r="E10" s="59">
        <f>E11</f>
        <v>1810</v>
      </c>
    </row>
    <row r="11" spans="1:5" s="25" customFormat="1" ht="18.75" customHeight="1">
      <c r="A11" s="22"/>
      <c r="B11" s="22">
        <v>85415</v>
      </c>
      <c r="C11" s="22"/>
      <c r="D11" s="61" t="s">
        <v>36</v>
      </c>
      <c r="E11" s="62">
        <f>E12</f>
        <v>1810</v>
      </c>
    </row>
    <row r="12" spans="1:5" s="25" customFormat="1" ht="28.5" customHeight="1">
      <c r="A12" s="22"/>
      <c r="B12" s="22"/>
      <c r="C12" s="28">
        <v>2030</v>
      </c>
      <c r="D12" s="7" t="s">
        <v>50</v>
      </c>
      <c r="E12" s="62">
        <v>1810</v>
      </c>
    </row>
    <row r="13" spans="1:5" ht="21" customHeight="1">
      <c r="A13" s="6"/>
      <c r="B13" s="6"/>
      <c r="C13" s="6"/>
      <c r="D13" s="22" t="s">
        <v>52</v>
      </c>
      <c r="E13" s="56">
        <f>E10</f>
        <v>1810</v>
      </c>
    </row>
    <row r="14" spans="1:5" s="21" customFormat="1" ht="14.25">
      <c r="A14" s="29"/>
      <c r="B14" s="29"/>
      <c r="C14" s="29"/>
      <c r="D14" s="29"/>
      <c r="E14" s="30"/>
    </row>
    <row r="15" spans="1:5" ht="14.25">
      <c r="A15" s="29"/>
      <c r="B15" s="29" t="s">
        <v>7</v>
      </c>
      <c r="C15" s="29"/>
      <c r="D15" s="29"/>
      <c r="E15" s="30"/>
    </row>
    <row r="16" spans="1:5" s="25" customFormat="1" ht="17.25" customHeight="1">
      <c r="A16" s="22" t="s">
        <v>3</v>
      </c>
      <c r="B16" s="22" t="s">
        <v>4</v>
      </c>
      <c r="C16" s="22" t="s">
        <v>5</v>
      </c>
      <c r="D16" s="22" t="s">
        <v>9</v>
      </c>
      <c r="E16" s="24" t="s">
        <v>18</v>
      </c>
    </row>
    <row r="17" spans="1:5" s="25" customFormat="1" ht="15.75" customHeight="1">
      <c r="A17" s="22">
        <v>1</v>
      </c>
      <c r="B17" s="22">
        <v>2</v>
      </c>
      <c r="C17" s="22">
        <v>3</v>
      </c>
      <c r="D17" s="22">
        <v>4</v>
      </c>
      <c r="E17" s="24">
        <v>5</v>
      </c>
    </row>
    <row r="18" spans="1:5" s="25" customFormat="1" ht="20.25" customHeight="1">
      <c r="A18" s="57">
        <v>854</v>
      </c>
      <c r="B18" s="57"/>
      <c r="C18" s="57"/>
      <c r="D18" s="58" t="s">
        <v>34</v>
      </c>
      <c r="E18" s="59">
        <f>E19</f>
        <v>1810</v>
      </c>
    </row>
    <row r="19" spans="1:5" s="25" customFormat="1" ht="15.75" customHeight="1">
      <c r="A19" s="22"/>
      <c r="B19" s="22">
        <v>85415</v>
      </c>
      <c r="C19" s="22"/>
      <c r="D19" s="61" t="s">
        <v>36</v>
      </c>
      <c r="E19" s="62">
        <f>E20</f>
        <v>1810</v>
      </c>
    </row>
    <row r="20" spans="1:5" s="25" customFormat="1" ht="15.75" customHeight="1">
      <c r="A20" s="22"/>
      <c r="B20" s="22"/>
      <c r="C20" s="22">
        <v>3260</v>
      </c>
      <c r="D20" s="7" t="s">
        <v>37</v>
      </c>
      <c r="E20" s="62">
        <v>1810</v>
      </c>
    </row>
    <row r="21" spans="1:5" ht="16.5" customHeight="1">
      <c r="A21" s="6"/>
      <c r="B21" s="6"/>
      <c r="C21" s="6"/>
      <c r="D21" s="22" t="s">
        <v>53</v>
      </c>
      <c r="E21" s="56">
        <f>E18</f>
        <v>1810</v>
      </c>
    </row>
    <row r="22" spans="1:5" ht="96.75" customHeight="1">
      <c r="A22" s="88" t="s">
        <v>81</v>
      </c>
      <c r="B22" s="88"/>
      <c r="C22" s="88"/>
      <c r="D22" s="88"/>
      <c r="E22" s="88"/>
    </row>
    <row r="23" spans="4:5" ht="12.75" customHeight="1">
      <c r="D23" s="83" t="s">
        <v>20</v>
      </c>
      <c r="E23" s="83"/>
    </row>
    <row r="25" spans="4:5" ht="18" customHeight="1">
      <c r="D25" s="83" t="s">
        <v>21</v>
      </c>
      <c r="E25" s="83"/>
    </row>
    <row r="38" ht="12.75">
      <c r="D38" s="17" t="s">
        <v>22</v>
      </c>
    </row>
  </sheetData>
  <mergeCells count="8">
    <mergeCell ref="D1:E1"/>
    <mergeCell ref="C2:E2"/>
    <mergeCell ref="D3:E3"/>
    <mergeCell ref="B5:E5"/>
    <mergeCell ref="A6:E6"/>
    <mergeCell ref="A22:E22"/>
    <mergeCell ref="D23:E23"/>
    <mergeCell ref="D25:E25"/>
  </mergeCells>
  <printOptions/>
  <pageMargins left="0.75" right="0.33" top="0.6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9" sqref="F9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125" style="1" customWidth="1"/>
    <col min="4" max="4" width="43.75390625" style="1" customWidth="1"/>
    <col min="5" max="5" width="12.00390625" style="1" customWidth="1"/>
    <col min="6" max="6" width="14.00390625" style="1" customWidth="1"/>
    <col min="7" max="7" width="5.625" style="1" customWidth="1"/>
    <col min="8" max="16384" width="9.125" style="1" customWidth="1"/>
  </cols>
  <sheetData>
    <row r="1" spans="3:7" ht="19.5" customHeight="1">
      <c r="C1" s="91" t="s">
        <v>83</v>
      </c>
      <c r="D1" s="91"/>
      <c r="E1" s="91"/>
      <c r="F1" s="91"/>
      <c r="G1" s="4"/>
    </row>
    <row r="2" spans="4:7" ht="14.25">
      <c r="D2" s="93" t="s">
        <v>84</v>
      </c>
      <c r="E2" s="93"/>
      <c r="F2" s="93"/>
      <c r="G2" s="4"/>
    </row>
    <row r="3" spans="4:7" ht="14.25">
      <c r="D3" s="67"/>
      <c r="E3" s="67"/>
      <c r="F3" s="67"/>
      <c r="G3" s="4"/>
    </row>
    <row r="4" spans="1:6" ht="28.5" customHeight="1">
      <c r="A4" s="91" t="s">
        <v>59</v>
      </c>
      <c r="B4" s="91"/>
      <c r="C4" s="91"/>
      <c r="D4" s="91"/>
      <c r="E4" s="91"/>
      <c r="F4" s="91"/>
    </row>
    <row r="5" spans="1:6" ht="33.75" customHeight="1">
      <c r="A5" s="94" t="s">
        <v>60</v>
      </c>
      <c r="B5" s="94"/>
      <c r="C5" s="94"/>
      <c r="D5" s="94"/>
      <c r="E5" s="94"/>
      <c r="F5" s="94"/>
    </row>
    <row r="6" spans="1:2" ht="18.75" customHeight="1">
      <c r="A6" s="89" t="s">
        <v>11</v>
      </c>
      <c r="B6" s="89"/>
    </row>
    <row r="7" spans="1:6" s="34" customFormat="1" ht="25.5" customHeight="1">
      <c r="A7" s="68" t="s">
        <v>3</v>
      </c>
      <c r="B7" s="68" t="s">
        <v>4</v>
      </c>
      <c r="C7" s="32" t="s">
        <v>5</v>
      </c>
      <c r="D7" s="32" t="s">
        <v>6</v>
      </c>
      <c r="E7" s="69" t="s">
        <v>61</v>
      </c>
      <c r="F7" s="69" t="s">
        <v>62</v>
      </c>
    </row>
    <row r="8" spans="1:6" s="38" customFormat="1" ht="21.75" customHeight="1">
      <c r="A8" s="47" t="s">
        <v>35</v>
      </c>
      <c r="B8" s="48"/>
      <c r="C8" s="70"/>
      <c r="D8" s="71" t="s">
        <v>24</v>
      </c>
      <c r="E8" s="78">
        <f>E9+E12</f>
        <v>2218.3599999999997</v>
      </c>
      <c r="F8" s="78">
        <f>F9+F12</f>
        <v>2218.3599999999997</v>
      </c>
    </row>
    <row r="9" spans="1:6" s="38" customFormat="1" ht="41.25" customHeight="1">
      <c r="A9" s="48"/>
      <c r="B9" s="49" t="s">
        <v>69</v>
      </c>
      <c r="C9" s="70"/>
      <c r="D9" s="5" t="s">
        <v>42</v>
      </c>
      <c r="E9" s="77">
        <f>E11</f>
        <v>2165.24</v>
      </c>
      <c r="F9" s="77">
        <f>F10</f>
        <v>2165.24</v>
      </c>
    </row>
    <row r="10" spans="1:6" s="38" customFormat="1" ht="17.25" customHeight="1">
      <c r="A10" s="48"/>
      <c r="B10" s="48"/>
      <c r="C10" s="32">
        <v>4110</v>
      </c>
      <c r="D10" s="50" t="s">
        <v>31</v>
      </c>
      <c r="E10" s="72"/>
      <c r="F10" s="77">
        <v>2165.24</v>
      </c>
    </row>
    <row r="11" spans="1:6" s="38" customFormat="1" ht="30.75" customHeight="1">
      <c r="A11" s="48"/>
      <c r="B11" s="48"/>
      <c r="C11" s="32">
        <v>4740</v>
      </c>
      <c r="D11" s="33" t="s">
        <v>63</v>
      </c>
      <c r="E11" s="77">
        <v>2165.24</v>
      </c>
      <c r="F11" s="72"/>
    </row>
    <row r="12" spans="1:6" ht="27.75" customHeight="1">
      <c r="A12" s="3"/>
      <c r="B12" s="3">
        <v>85228</v>
      </c>
      <c r="C12" s="3"/>
      <c r="D12" s="5" t="s">
        <v>82</v>
      </c>
      <c r="E12" s="73">
        <f>E13</f>
        <v>53.12</v>
      </c>
      <c r="F12" s="73">
        <f>F14</f>
        <v>53.12</v>
      </c>
    </row>
    <row r="13" spans="1:6" ht="18.75" customHeight="1">
      <c r="A13" s="3"/>
      <c r="B13" s="3"/>
      <c r="C13" s="3">
        <v>4040</v>
      </c>
      <c r="D13" s="43" t="s">
        <v>77</v>
      </c>
      <c r="E13" s="73">
        <v>53.12</v>
      </c>
      <c r="F13" s="73"/>
    </row>
    <row r="14" spans="1:6" ht="19.5" customHeight="1">
      <c r="A14" s="3"/>
      <c r="B14" s="3"/>
      <c r="C14" s="3">
        <v>4110</v>
      </c>
      <c r="D14" s="33" t="s">
        <v>31</v>
      </c>
      <c r="E14" s="73"/>
      <c r="F14" s="73">
        <v>53.12</v>
      </c>
    </row>
    <row r="15" spans="1:6" ht="24" customHeight="1">
      <c r="A15" s="11"/>
      <c r="B15" s="11"/>
      <c r="C15" s="74"/>
      <c r="D15" s="46" t="s">
        <v>65</v>
      </c>
      <c r="E15" s="75">
        <f>E8</f>
        <v>2218.3599999999997</v>
      </c>
      <c r="F15" s="75">
        <f>F8</f>
        <v>2218.3599999999997</v>
      </c>
    </row>
    <row r="16" spans="2:3" ht="15" customHeight="1">
      <c r="B16" s="12" t="s">
        <v>13</v>
      </c>
      <c r="C16" s="12"/>
    </row>
    <row r="17" spans="1:6" ht="32.25" customHeight="1">
      <c r="A17" s="90" t="s">
        <v>66</v>
      </c>
      <c r="B17" s="90"/>
      <c r="C17" s="90"/>
      <c r="D17" s="90"/>
      <c r="E17" s="90"/>
      <c r="F17" s="90"/>
    </row>
    <row r="18" spans="4:6" ht="18" customHeight="1">
      <c r="D18" s="91" t="s">
        <v>67</v>
      </c>
      <c r="E18" s="91"/>
      <c r="F18" s="91"/>
    </row>
    <row r="20" spans="4:6" ht="14.25">
      <c r="D20" s="76"/>
      <c r="E20" s="92" t="s">
        <v>8</v>
      </c>
      <c r="F20" s="92"/>
    </row>
  </sheetData>
  <mergeCells count="8">
    <mergeCell ref="C1:F1"/>
    <mergeCell ref="D2:F2"/>
    <mergeCell ref="A4:F4"/>
    <mergeCell ref="A5:F5"/>
    <mergeCell ref="A6:B6"/>
    <mergeCell ref="A17:F17"/>
    <mergeCell ref="D18:F18"/>
    <mergeCell ref="E20:F20"/>
  </mergeCells>
  <printOptions/>
  <pageMargins left="0.63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1">
      <selection activeCell="A38" sqref="A38:F38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2.75" customHeight="1">
      <c r="D1" s="91" t="s">
        <v>68</v>
      </c>
      <c r="E1" s="91"/>
      <c r="F1" s="91"/>
      <c r="G1" s="4"/>
    </row>
    <row r="2" spans="4:7" ht="14.25" customHeight="1">
      <c r="D2" s="91" t="s">
        <v>10</v>
      </c>
      <c r="E2" s="91"/>
      <c r="F2" s="91"/>
      <c r="G2" s="4"/>
    </row>
    <row r="3" spans="4:7" ht="17.25" customHeight="1">
      <c r="D3" s="91" t="s">
        <v>91</v>
      </c>
      <c r="E3" s="91"/>
      <c r="F3" s="91"/>
      <c r="G3" s="4"/>
    </row>
    <row r="4" spans="2:6" ht="16.5" customHeight="1">
      <c r="B4" s="91" t="s">
        <v>23</v>
      </c>
      <c r="C4" s="91"/>
      <c r="D4" s="91"/>
      <c r="E4" s="91"/>
      <c r="F4" s="91"/>
    </row>
    <row r="5" spans="2:6" ht="29.25" customHeight="1">
      <c r="B5" s="96" t="s">
        <v>85</v>
      </c>
      <c r="C5" s="96"/>
      <c r="D5" s="96"/>
      <c r="E5" s="96"/>
      <c r="F5" s="96"/>
    </row>
    <row r="6" spans="1:2" ht="15" customHeight="1">
      <c r="A6" s="89" t="s">
        <v>11</v>
      </c>
      <c r="B6" s="89"/>
    </row>
    <row r="7" spans="1:6" ht="19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0" customFormat="1" ht="26.25" customHeight="1">
      <c r="A8" s="9">
        <v>754</v>
      </c>
      <c r="B8" s="9"/>
      <c r="C8" s="9"/>
      <c r="D8" s="82" t="s">
        <v>89</v>
      </c>
      <c r="E8" s="99">
        <f>E9</f>
        <v>8130</v>
      </c>
      <c r="F8" s="99">
        <f>F9</f>
        <v>8130</v>
      </c>
    </row>
    <row r="9" spans="1:6" s="34" customFormat="1" ht="18.75" customHeight="1">
      <c r="A9" s="32"/>
      <c r="B9" s="32">
        <v>75412</v>
      </c>
      <c r="C9" s="32"/>
      <c r="D9" s="11" t="s">
        <v>88</v>
      </c>
      <c r="E9" s="100">
        <f>E10+E12+E13+E14</f>
        <v>8130</v>
      </c>
      <c r="F9" s="100">
        <f>F11</f>
        <v>8130</v>
      </c>
    </row>
    <row r="10" spans="1:6" s="34" customFormat="1" ht="16.5" customHeight="1">
      <c r="A10" s="32"/>
      <c r="B10" s="32"/>
      <c r="C10" s="32">
        <v>3020</v>
      </c>
      <c r="D10" s="5" t="s">
        <v>87</v>
      </c>
      <c r="E10" s="100">
        <v>1550</v>
      </c>
      <c r="F10" s="100"/>
    </row>
    <row r="11" spans="1:6" s="34" customFormat="1" ht="16.5" customHeight="1">
      <c r="A11" s="32"/>
      <c r="B11" s="32"/>
      <c r="C11" s="32">
        <v>4210</v>
      </c>
      <c r="D11" s="33" t="s">
        <v>14</v>
      </c>
      <c r="E11" s="100"/>
      <c r="F11" s="100">
        <v>8130</v>
      </c>
    </row>
    <row r="12" spans="1:6" s="34" customFormat="1" ht="15.75" customHeight="1">
      <c r="A12" s="32"/>
      <c r="B12" s="32"/>
      <c r="C12" s="32">
        <v>4270</v>
      </c>
      <c r="D12" s="11" t="s">
        <v>38</v>
      </c>
      <c r="E12" s="100">
        <v>4894</v>
      </c>
      <c r="F12" s="100"/>
    </row>
    <row r="13" spans="1:6" s="34" customFormat="1" ht="17.25" customHeight="1">
      <c r="A13" s="32"/>
      <c r="B13" s="32"/>
      <c r="C13" s="32">
        <v>4300</v>
      </c>
      <c r="D13" s="11" t="s">
        <v>19</v>
      </c>
      <c r="E13" s="100">
        <v>800</v>
      </c>
      <c r="F13" s="100"/>
    </row>
    <row r="14" spans="1:6" s="34" customFormat="1" ht="17.25" customHeight="1">
      <c r="A14" s="32"/>
      <c r="B14" s="32"/>
      <c r="C14" s="32">
        <v>4430</v>
      </c>
      <c r="D14" s="11" t="s">
        <v>90</v>
      </c>
      <c r="E14" s="100">
        <v>886</v>
      </c>
      <c r="F14" s="100"/>
    </row>
    <row r="15" spans="1:6" s="10" customFormat="1" ht="17.25" customHeight="1">
      <c r="A15" s="9">
        <v>852</v>
      </c>
      <c r="B15" s="9"/>
      <c r="C15" s="9"/>
      <c r="D15" s="45" t="s">
        <v>24</v>
      </c>
      <c r="E15" s="99">
        <f>E16+E18+E29+E32</f>
        <v>14286.470000000001</v>
      </c>
      <c r="F15" s="99">
        <f>F16+F18+F29+F32</f>
        <v>14286.47</v>
      </c>
    </row>
    <row r="16" spans="1:6" s="34" customFormat="1" ht="27" customHeight="1">
      <c r="A16" s="32"/>
      <c r="B16" s="32">
        <v>85214</v>
      </c>
      <c r="C16" s="32"/>
      <c r="D16" s="5" t="s">
        <v>44</v>
      </c>
      <c r="E16" s="100">
        <f>E17</f>
        <v>2200</v>
      </c>
      <c r="F16" s="100"/>
    </row>
    <row r="17" spans="1:6" s="10" customFormat="1" ht="17.25" customHeight="1">
      <c r="A17" s="9"/>
      <c r="B17" s="9"/>
      <c r="C17" s="32">
        <v>3110</v>
      </c>
      <c r="D17" s="11" t="s">
        <v>58</v>
      </c>
      <c r="E17" s="100">
        <v>2200</v>
      </c>
      <c r="F17" s="99"/>
    </row>
    <row r="18" spans="1:6" s="34" customFormat="1" ht="17.25" customHeight="1">
      <c r="A18" s="32"/>
      <c r="B18" s="32">
        <v>85219</v>
      </c>
      <c r="C18" s="32"/>
      <c r="D18" s="11" t="s">
        <v>51</v>
      </c>
      <c r="E18" s="100">
        <f>E19+E20+E21+E23+E26+E28</f>
        <v>6034.47</v>
      </c>
      <c r="F18" s="100">
        <f>F22+F24+F25+F27</f>
        <v>6034.469999999999</v>
      </c>
    </row>
    <row r="19" spans="1:6" s="34" customFormat="1" ht="15.75" customHeight="1">
      <c r="A19" s="32"/>
      <c r="B19" s="32"/>
      <c r="C19" s="32">
        <v>4010</v>
      </c>
      <c r="D19" s="33" t="s">
        <v>32</v>
      </c>
      <c r="E19" s="100">
        <v>2000</v>
      </c>
      <c r="F19" s="100"/>
    </row>
    <row r="20" spans="1:6" ht="15.75" customHeight="1">
      <c r="A20" s="3"/>
      <c r="B20" s="3"/>
      <c r="C20" s="3">
        <v>4040</v>
      </c>
      <c r="D20" s="11" t="s">
        <v>77</v>
      </c>
      <c r="E20" s="73">
        <v>704.47</v>
      </c>
      <c r="F20" s="73"/>
    </row>
    <row r="21" spans="1:6" ht="17.25" customHeight="1">
      <c r="A21" s="3"/>
      <c r="B21" s="3"/>
      <c r="C21" s="3">
        <v>4170</v>
      </c>
      <c r="D21" s="11" t="s">
        <v>33</v>
      </c>
      <c r="E21" s="73">
        <v>100</v>
      </c>
      <c r="F21" s="73"/>
    </row>
    <row r="22" spans="1:6" s="34" customFormat="1" ht="15" customHeight="1">
      <c r="A22" s="32"/>
      <c r="B22" s="32"/>
      <c r="C22" s="32">
        <v>4210</v>
      </c>
      <c r="D22" s="33" t="s">
        <v>14</v>
      </c>
      <c r="E22" s="100"/>
      <c r="F22" s="100">
        <v>2490</v>
      </c>
    </row>
    <row r="23" spans="1:6" s="34" customFormat="1" ht="16.5" customHeight="1">
      <c r="A23" s="32"/>
      <c r="B23" s="32"/>
      <c r="C23" s="32">
        <v>4270</v>
      </c>
      <c r="D23" s="33" t="s">
        <v>32</v>
      </c>
      <c r="E23" s="100">
        <v>1500</v>
      </c>
      <c r="F23" s="100"/>
    </row>
    <row r="24" spans="1:6" s="34" customFormat="1" ht="17.25" customHeight="1">
      <c r="A24" s="32"/>
      <c r="B24" s="32"/>
      <c r="C24" s="32">
        <v>4300</v>
      </c>
      <c r="D24" s="11" t="s">
        <v>19</v>
      </c>
      <c r="E24" s="100"/>
      <c r="F24" s="100">
        <v>2804.47</v>
      </c>
    </row>
    <row r="25" spans="1:6" s="34" customFormat="1" ht="15.75" customHeight="1">
      <c r="A25" s="32"/>
      <c r="B25" s="32"/>
      <c r="C25" s="32">
        <v>4410</v>
      </c>
      <c r="D25" s="33" t="s">
        <v>79</v>
      </c>
      <c r="E25" s="100"/>
      <c r="F25" s="100">
        <v>300</v>
      </c>
    </row>
    <row r="26" spans="1:6" s="34" customFormat="1" ht="15.75" customHeight="1">
      <c r="A26" s="32"/>
      <c r="B26" s="32"/>
      <c r="C26" s="32">
        <v>4700</v>
      </c>
      <c r="D26" s="11" t="s">
        <v>19</v>
      </c>
      <c r="E26" s="100">
        <v>440</v>
      </c>
      <c r="F26" s="100"/>
    </row>
    <row r="27" spans="1:6" s="34" customFormat="1" ht="17.25" customHeight="1">
      <c r="A27" s="32"/>
      <c r="B27" s="32"/>
      <c r="C27" s="32">
        <v>4740</v>
      </c>
      <c r="D27" s="11" t="s">
        <v>19</v>
      </c>
      <c r="E27" s="100"/>
      <c r="F27" s="100">
        <v>440</v>
      </c>
    </row>
    <row r="28" spans="1:6" s="34" customFormat="1" ht="27.75" customHeight="1">
      <c r="A28" s="32"/>
      <c r="B28" s="32"/>
      <c r="C28" s="32">
        <v>4750</v>
      </c>
      <c r="D28" s="33" t="s">
        <v>64</v>
      </c>
      <c r="E28" s="100">
        <v>1290</v>
      </c>
      <c r="F28" s="100"/>
    </row>
    <row r="29" spans="1:6" s="34" customFormat="1" ht="29.25" customHeight="1">
      <c r="A29" s="32"/>
      <c r="B29" s="32">
        <v>85228</v>
      </c>
      <c r="C29" s="32"/>
      <c r="D29" s="5" t="s">
        <v>82</v>
      </c>
      <c r="E29" s="100">
        <f>E30</f>
        <v>5722</v>
      </c>
      <c r="F29" s="100">
        <f>F31</f>
        <v>3922</v>
      </c>
    </row>
    <row r="30" spans="1:6" s="34" customFormat="1" ht="15" customHeight="1">
      <c r="A30" s="32"/>
      <c r="B30" s="32"/>
      <c r="C30" s="32">
        <v>4010</v>
      </c>
      <c r="D30" s="33" t="s">
        <v>32</v>
      </c>
      <c r="E30" s="100">
        <v>5722</v>
      </c>
      <c r="F30" s="100"/>
    </row>
    <row r="31" spans="1:6" s="34" customFormat="1" ht="17.25" customHeight="1">
      <c r="A31" s="32"/>
      <c r="B31" s="32"/>
      <c r="C31" s="32">
        <v>4170</v>
      </c>
      <c r="D31" s="46" t="s">
        <v>33</v>
      </c>
      <c r="E31" s="100"/>
      <c r="F31" s="100">
        <v>3922</v>
      </c>
    </row>
    <row r="32" spans="1:6" s="34" customFormat="1" ht="17.25" customHeight="1">
      <c r="A32" s="32"/>
      <c r="B32" s="32">
        <v>85295</v>
      </c>
      <c r="C32" s="32"/>
      <c r="D32" s="33" t="s">
        <v>49</v>
      </c>
      <c r="E32" s="100">
        <f>E34</f>
        <v>330</v>
      </c>
      <c r="F32" s="100">
        <f>F33</f>
        <v>4330</v>
      </c>
    </row>
    <row r="33" spans="1:6" s="34" customFormat="1" ht="17.25" customHeight="1">
      <c r="A33" s="32"/>
      <c r="B33" s="32"/>
      <c r="C33" s="32">
        <v>4210</v>
      </c>
      <c r="D33" s="33" t="s">
        <v>14</v>
      </c>
      <c r="E33" s="100"/>
      <c r="F33" s="100">
        <v>4330</v>
      </c>
    </row>
    <row r="34" spans="1:6" s="34" customFormat="1" ht="17.25" customHeight="1">
      <c r="A34" s="32"/>
      <c r="B34" s="32"/>
      <c r="C34" s="32">
        <v>4300</v>
      </c>
      <c r="D34" s="11" t="s">
        <v>19</v>
      </c>
      <c r="E34" s="100">
        <v>330</v>
      </c>
      <c r="F34" s="100"/>
    </row>
    <row r="35" spans="1:6" ht="18" customHeight="1">
      <c r="A35" s="11"/>
      <c r="B35" s="11"/>
      <c r="C35" s="11"/>
      <c r="D35" s="2" t="s">
        <v>12</v>
      </c>
      <c r="E35" s="75">
        <f>E8+E15</f>
        <v>22416.47</v>
      </c>
      <c r="F35" s="75">
        <f>F8+F15</f>
        <v>22416.47</v>
      </c>
    </row>
    <row r="36" spans="2:3" ht="12.75" customHeight="1">
      <c r="B36" s="12" t="s">
        <v>13</v>
      </c>
      <c r="C36" s="12"/>
    </row>
    <row r="37" spans="2:3" ht="85.5" customHeight="1" hidden="1">
      <c r="B37" s="12"/>
      <c r="C37" s="12"/>
    </row>
    <row r="38" spans="1:6" ht="139.5" customHeight="1">
      <c r="A38" s="95" t="s">
        <v>92</v>
      </c>
      <c r="B38" s="95"/>
      <c r="C38" s="95"/>
      <c r="D38" s="95"/>
      <c r="E38" s="95"/>
      <c r="F38" s="95"/>
    </row>
    <row r="39" spans="5:6" ht="16.5" customHeight="1">
      <c r="E39" s="91" t="s">
        <v>0</v>
      </c>
      <c r="F39" s="91"/>
    </row>
    <row r="40" spans="5:6" ht="15.75" customHeight="1">
      <c r="E40" s="91" t="s">
        <v>8</v>
      </c>
      <c r="F40" s="91"/>
    </row>
  </sheetData>
  <mergeCells count="9">
    <mergeCell ref="A38:F38"/>
    <mergeCell ref="E39:F39"/>
    <mergeCell ref="E40:F40"/>
    <mergeCell ref="B5:F5"/>
    <mergeCell ref="A6:B6"/>
    <mergeCell ref="D1:F1"/>
    <mergeCell ref="D2:F2"/>
    <mergeCell ref="D3:F3"/>
    <mergeCell ref="B4:F4"/>
  </mergeCells>
  <printOptions/>
  <pageMargins left="0.47" right="0.33" top="0.23" bottom="0.38" header="0.17" footer="0.24"/>
  <pageSetup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0">
      <selection activeCell="H18" sqref="H18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6.375" style="1" customWidth="1"/>
    <col min="5" max="5" width="14.00390625" style="1" customWidth="1"/>
    <col min="6" max="6" width="14.875" style="1" customWidth="1"/>
    <col min="7" max="7" width="13.25390625" style="1" customWidth="1"/>
    <col min="8" max="8" width="13.00390625" style="1" customWidth="1"/>
    <col min="9" max="16384" width="9.125" style="1" customWidth="1"/>
  </cols>
  <sheetData>
    <row r="1" spans="1:8" ht="29.25" customHeight="1">
      <c r="A1" s="91" t="s">
        <v>70</v>
      </c>
      <c r="B1" s="91"/>
      <c r="C1" s="91"/>
      <c r="D1" s="91"/>
      <c r="E1" s="91"/>
      <c r="F1" s="91"/>
      <c r="G1" s="91"/>
      <c r="H1" s="91"/>
    </row>
    <row r="2" spans="1:8" ht="17.25" customHeight="1">
      <c r="A2" s="91" t="s">
        <v>71</v>
      </c>
      <c r="B2" s="91"/>
      <c r="C2" s="91"/>
      <c r="D2" s="91"/>
      <c r="E2" s="91"/>
      <c r="F2" s="91"/>
      <c r="G2" s="91"/>
      <c r="H2" s="91"/>
    </row>
    <row r="3" spans="1:7" ht="30.75" customHeight="1">
      <c r="A3" s="91" t="s">
        <v>39</v>
      </c>
      <c r="B3" s="91"/>
      <c r="C3" s="91"/>
      <c r="D3" s="91"/>
      <c r="E3" s="91"/>
      <c r="F3" s="91"/>
      <c r="G3" s="91"/>
    </row>
    <row r="4" spans="1:7" ht="14.25" customHeight="1">
      <c r="A4" s="97" t="s">
        <v>17</v>
      </c>
      <c r="B4" s="97"/>
      <c r="C4" s="4"/>
      <c r="D4" s="4"/>
      <c r="E4" s="4"/>
      <c r="F4" s="4"/>
      <c r="G4" s="4"/>
    </row>
    <row r="5" spans="1:8" ht="26.25" customHeight="1">
      <c r="A5" s="3" t="s">
        <v>3</v>
      </c>
      <c r="B5" s="3" t="s">
        <v>4</v>
      </c>
      <c r="C5" s="3" t="s">
        <v>5</v>
      </c>
      <c r="D5" s="3" t="s">
        <v>9</v>
      </c>
      <c r="E5" s="36" t="s">
        <v>25</v>
      </c>
      <c r="F5" s="36" t="s">
        <v>1</v>
      </c>
      <c r="G5" s="36" t="s">
        <v>2</v>
      </c>
      <c r="H5" s="36" t="s">
        <v>26</v>
      </c>
    </row>
    <row r="6" spans="1:8" s="4" customFormat="1" ht="14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s="10" customFormat="1" ht="20.25" customHeight="1">
      <c r="A7" s="47" t="s">
        <v>35</v>
      </c>
      <c r="B7" s="16"/>
      <c r="C7" s="15"/>
      <c r="D7" s="40" t="s">
        <v>24</v>
      </c>
      <c r="E7" s="79">
        <f>E8+E10</f>
        <v>3140000</v>
      </c>
      <c r="F7" s="79">
        <f>F8+F10</f>
        <v>15300</v>
      </c>
      <c r="G7" s="79">
        <f>G8</f>
        <v>306784</v>
      </c>
      <c r="H7" s="79">
        <f>H8+H10</f>
        <v>2848516</v>
      </c>
    </row>
    <row r="8" spans="1:8" ht="29.25" customHeight="1">
      <c r="A8" s="13"/>
      <c r="B8" s="49" t="s">
        <v>69</v>
      </c>
      <c r="C8" s="14"/>
      <c r="D8" s="5" t="s">
        <v>42</v>
      </c>
      <c r="E8" s="80">
        <f>E9</f>
        <v>2964000</v>
      </c>
      <c r="F8" s="80"/>
      <c r="G8" s="80">
        <f>G9</f>
        <v>306784</v>
      </c>
      <c r="H8" s="80">
        <f>H9</f>
        <v>2657216</v>
      </c>
    </row>
    <row r="9" spans="1:8" ht="40.5" customHeight="1">
      <c r="A9" s="13"/>
      <c r="B9" s="14"/>
      <c r="C9" s="14">
        <v>2010</v>
      </c>
      <c r="D9" s="5" t="s">
        <v>29</v>
      </c>
      <c r="E9" s="80">
        <v>2964000</v>
      </c>
      <c r="F9" s="80"/>
      <c r="G9" s="80">
        <v>306784</v>
      </c>
      <c r="H9" s="80">
        <f>E9-G9</f>
        <v>2657216</v>
      </c>
    </row>
    <row r="10" spans="1:8" ht="26.25" customHeight="1">
      <c r="A10" s="13"/>
      <c r="B10" s="14">
        <v>85214</v>
      </c>
      <c r="C10" s="14"/>
      <c r="D10" s="5" t="s">
        <v>44</v>
      </c>
      <c r="E10" s="80">
        <f>E11</f>
        <v>176000</v>
      </c>
      <c r="F10" s="80">
        <f>F11</f>
        <v>15300</v>
      </c>
      <c r="G10" s="80"/>
      <c r="H10" s="80">
        <f>H11</f>
        <v>191300</v>
      </c>
    </row>
    <row r="11" spans="1:8" ht="42.75" customHeight="1">
      <c r="A11" s="13"/>
      <c r="B11" s="14"/>
      <c r="C11" s="14">
        <v>2010</v>
      </c>
      <c r="D11" s="5" t="s">
        <v>29</v>
      </c>
      <c r="E11" s="80">
        <v>176000</v>
      </c>
      <c r="F11" s="80">
        <v>15300</v>
      </c>
      <c r="G11" s="80"/>
      <c r="H11" s="80">
        <f>E11+F11</f>
        <v>191300</v>
      </c>
    </row>
    <row r="12" spans="1:8" s="38" customFormat="1" ht="20.25" customHeight="1">
      <c r="A12" s="2"/>
      <c r="B12" s="2"/>
      <c r="C12" s="2"/>
      <c r="D12" s="39" t="s">
        <v>30</v>
      </c>
      <c r="E12" s="80">
        <f>E7</f>
        <v>3140000</v>
      </c>
      <c r="F12" s="80">
        <f>F7</f>
        <v>15300</v>
      </c>
      <c r="G12" s="80">
        <f>G7</f>
        <v>306784</v>
      </c>
      <c r="H12" s="80">
        <f>H7</f>
        <v>2848516</v>
      </c>
    </row>
    <row r="13" spans="1:7" ht="11.25" customHeight="1">
      <c r="A13" s="4"/>
      <c r="B13" s="4"/>
      <c r="C13" s="4"/>
      <c r="D13" s="4"/>
      <c r="E13" s="4"/>
      <c r="F13" s="4"/>
      <c r="G13" s="4"/>
    </row>
    <row r="14" spans="1:2" ht="15">
      <c r="A14" s="98" t="s">
        <v>7</v>
      </c>
      <c r="B14" s="98"/>
    </row>
    <row r="15" spans="1:8" ht="27" customHeight="1">
      <c r="A15" s="3" t="s">
        <v>3</v>
      </c>
      <c r="B15" s="3" t="s">
        <v>4</v>
      </c>
      <c r="C15" s="3" t="s">
        <v>5</v>
      </c>
      <c r="D15" s="3" t="s">
        <v>9</v>
      </c>
      <c r="E15" s="36" t="s">
        <v>25</v>
      </c>
      <c r="F15" s="36" t="s">
        <v>1</v>
      </c>
      <c r="G15" s="36" t="s">
        <v>2</v>
      </c>
      <c r="H15" s="36" t="s">
        <v>26</v>
      </c>
    </row>
    <row r="16" spans="1:8" s="4" customFormat="1" ht="14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</row>
    <row r="17" spans="1:8" s="4" customFormat="1" ht="18.75" customHeight="1">
      <c r="A17" s="47" t="s">
        <v>35</v>
      </c>
      <c r="B17" s="48"/>
      <c r="C17" s="37"/>
      <c r="D17" s="40" t="s">
        <v>24</v>
      </c>
      <c r="E17" s="79">
        <f>E18+E27+E29</f>
        <v>3092446</v>
      </c>
      <c r="F17" s="79">
        <f>F18+F27+F29</f>
        <v>17518.359999999997</v>
      </c>
      <c r="G17" s="79">
        <f>G18+G27+G29</f>
        <v>309002.3599999999</v>
      </c>
      <c r="H17" s="79">
        <f>H18+H27+H29</f>
        <v>2800962</v>
      </c>
    </row>
    <row r="18" spans="1:8" s="4" customFormat="1" ht="30" customHeight="1">
      <c r="A18" s="48"/>
      <c r="B18" s="49" t="s">
        <v>69</v>
      </c>
      <c r="C18" s="37"/>
      <c r="D18" s="5" t="s">
        <v>42</v>
      </c>
      <c r="E18" s="80">
        <f>E19+E20+E21+E22+E23+E24+E25+E26</f>
        <v>2902884</v>
      </c>
      <c r="F18" s="80">
        <f>F21</f>
        <v>2165.24</v>
      </c>
      <c r="G18" s="80">
        <f>G19+G20+G22+G23+G24+G25+G26</f>
        <v>308949.23999999993</v>
      </c>
      <c r="H18" s="80">
        <f>H19+H20+H21+H22+H23+H24+H25+H26</f>
        <v>2596100</v>
      </c>
    </row>
    <row r="19" spans="1:8" s="4" customFormat="1" ht="19.5" customHeight="1">
      <c r="A19" s="48"/>
      <c r="B19" s="49"/>
      <c r="C19" s="37">
        <v>3110</v>
      </c>
      <c r="D19" s="11" t="s">
        <v>58</v>
      </c>
      <c r="E19" s="80">
        <v>2822000</v>
      </c>
      <c r="F19" s="80"/>
      <c r="G19" s="80">
        <v>299414.3</v>
      </c>
      <c r="H19" s="80">
        <f>E19-G19</f>
        <v>2522585.7</v>
      </c>
    </row>
    <row r="20" spans="1:8" s="4" customFormat="1" ht="18" customHeight="1">
      <c r="A20" s="48"/>
      <c r="B20" s="49"/>
      <c r="C20" s="37">
        <v>4040</v>
      </c>
      <c r="D20" s="11" t="s">
        <v>77</v>
      </c>
      <c r="E20" s="80">
        <v>3889</v>
      </c>
      <c r="F20" s="80"/>
      <c r="G20" s="80">
        <v>130.43</v>
      </c>
      <c r="H20" s="80">
        <f>E20-G20</f>
        <v>3758.57</v>
      </c>
    </row>
    <row r="21" spans="1:8" s="4" customFormat="1" ht="18" customHeight="1">
      <c r="A21" s="48"/>
      <c r="B21" s="49"/>
      <c r="C21" s="37">
        <v>4110</v>
      </c>
      <c r="D21" s="50" t="s">
        <v>31</v>
      </c>
      <c r="E21" s="80">
        <v>62674</v>
      </c>
      <c r="F21" s="80">
        <v>2165.24</v>
      </c>
      <c r="G21" s="80"/>
      <c r="H21" s="80">
        <f>E21+F21</f>
        <v>64839.24</v>
      </c>
    </row>
    <row r="22" spans="1:8" s="4" customFormat="1" ht="18" customHeight="1">
      <c r="A22" s="48"/>
      <c r="B22" s="49"/>
      <c r="C22" s="37">
        <v>4170</v>
      </c>
      <c r="D22" s="11" t="s">
        <v>33</v>
      </c>
      <c r="E22" s="80">
        <v>3840</v>
      </c>
      <c r="F22" s="80"/>
      <c r="G22" s="80">
        <v>960</v>
      </c>
      <c r="H22" s="80">
        <f>E22-G22</f>
        <v>2880</v>
      </c>
    </row>
    <row r="23" spans="1:8" s="4" customFormat="1" ht="18" customHeight="1">
      <c r="A23" s="48"/>
      <c r="B23" s="49"/>
      <c r="C23" s="37">
        <v>4210</v>
      </c>
      <c r="D23" s="11" t="s">
        <v>14</v>
      </c>
      <c r="E23" s="80">
        <v>5925</v>
      </c>
      <c r="F23" s="80"/>
      <c r="G23" s="80">
        <v>4778.97</v>
      </c>
      <c r="H23" s="80">
        <f>E23-G23</f>
        <v>1146.0299999999997</v>
      </c>
    </row>
    <row r="24" spans="1:8" s="4" customFormat="1" ht="18" customHeight="1">
      <c r="A24" s="48"/>
      <c r="B24" s="49"/>
      <c r="C24" s="37">
        <v>4370</v>
      </c>
      <c r="D24" s="33" t="s">
        <v>78</v>
      </c>
      <c r="E24" s="80">
        <v>1000</v>
      </c>
      <c r="F24" s="80"/>
      <c r="G24" s="80">
        <v>1000</v>
      </c>
      <c r="H24" s="80">
        <f>E24-G24</f>
        <v>0</v>
      </c>
    </row>
    <row r="25" spans="1:8" s="4" customFormat="1" ht="18" customHeight="1">
      <c r="A25" s="48"/>
      <c r="B25" s="49"/>
      <c r="C25" s="37">
        <v>4410</v>
      </c>
      <c r="D25" s="11" t="s">
        <v>79</v>
      </c>
      <c r="E25" s="80">
        <v>556</v>
      </c>
      <c r="F25" s="80"/>
      <c r="G25" s="80">
        <v>473</v>
      </c>
      <c r="H25" s="80">
        <f>E25-G25</f>
        <v>83</v>
      </c>
    </row>
    <row r="26" spans="1:8" s="4" customFormat="1" ht="27.75" customHeight="1">
      <c r="A26" s="48"/>
      <c r="B26" s="49"/>
      <c r="C26" s="37">
        <v>4740</v>
      </c>
      <c r="D26" s="33" t="s">
        <v>63</v>
      </c>
      <c r="E26" s="80">
        <v>3000</v>
      </c>
      <c r="F26" s="80"/>
      <c r="G26" s="80">
        <v>2192.54</v>
      </c>
      <c r="H26" s="80">
        <f>E26-G26</f>
        <v>807.46</v>
      </c>
    </row>
    <row r="27" spans="1:8" s="4" customFormat="1" ht="27.75" customHeight="1">
      <c r="A27" s="48"/>
      <c r="B27" s="49" t="s">
        <v>43</v>
      </c>
      <c r="C27" s="37"/>
      <c r="D27" s="5" t="s">
        <v>44</v>
      </c>
      <c r="E27" s="80">
        <f>E28</f>
        <v>176000</v>
      </c>
      <c r="F27" s="80">
        <f>F28</f>
        <v>15300</v>
      </c>
      <c r="G27" s="80"/>
      <c r="H27" s="80">
        <f>H28</f>
        <v>191300</v>
      </c>
    </row>
    <row r="28" spans="1:8" s="4" customFormat="1" ht="19.5" customHeight="1">
      <c r="A28" s="48"/>
      <c r="B28" s="49"/>
      <c r="C28" s="37">
        <v>3110</v>
      </c>
      <c r="D28" s="11" t="s">
        <v>58</v>
      </c>
      <c r="E28" s="80">
        <v>176000</v>
      </c>
      <c r="F28" s="80">
        <v>15300</v>
      </c>
      <c r="G28" s="80"/>
      <c r="H28" s="80">
        <f>E28+F28</f>
        <v>191300</v>
      </c>
    </row>
    <row r="29" spans="1:8" s="4" customFormat="1" ht="18" customHeight="1">
      <c r="A29" s="48"/>
      <c r="B29" s="49" t="s">
        <v>86</v>
      </c>
      <c r="C29" s="37"/>
      <c r="D29" s="5" t="s">
        <v>82</v>
      </c>
      <c r="E29" s="80">
        <f>E30+E31</f>
        <v>13562</v>
      </c>
      <c r="F29" s="80">
        <f>F31</f>
        <v>53.12</v>
      </c>
      <c r="G29" s="80">
        <f>G30</f>
        <v>53.12</v>
      </c>
      <c r="H29" s="80">
        <f>H30+H31</f>
        <v>13562</v>
      </c>
    </row>
    <row r="30" spans="1:8" s="4" customFormat="1" ht="18" customHeight="1">
      <c r="A30" s="48"/>
      <c r="B30" s="49"/>
      <c r="C30" s="37">
        <v>4040</v>
      </c>
      <c r="D30" s="11" t="s">
        <v>77</v>
      </c>
      <c r="E30" s="80">
        <v>4178</v>
      </c>
      <c r="F30" s="80"/>
      <c r="G30" s="80">
        <v>53.12</v>
      </c>
      <c r="H30" s="80">
        <f>E30-G30</f>
        <v>4124.88</v>
      </c>
    </row>
    <row r="31" spans="1:8" s="4" customFormat="1" ht="18" customHeight="1">
      <c r="A31" s="48"/>
      <c r="B31" s="49"/>
      <c r="C31" s="37">
        <v>4110</v>
      </c>
      <c r="D31" s="50" t="s">
        <v>31</v>
      </c>
      <c r="E31" s="80">
        <v>9384</v>
      </c>
      <c r="F31" s="80">
        <v>53.12</v>
      </c>
      <c r="G31" s="81"/>
      <c r="H31" s="80">
        <f>E31+F31</f>
        <v>9437.12</v>
      </c>
    </row>
    <row r="32" spans="1:8" s="38" customFormat="1" ht="15" customHeight="1">
      <c r="A32" s="2"/>
      <c r="B32" s="2"/>
      <c r="C32" s="2"/>
      <c r="D32" s="39" t="s">
        <v>27</v>
      </c>
      <c r="E32" s="80">
        <f>E17</f>
        <v>3092446</v>
      </c>
      <c r="F32" s="80">
        <f>F17</f>
        <v>17518.359999999997</v>
      </c>
      <c r="G32" s="80">
        <f>G17</f>
        <v>309002.3599999999</v>
      </c>
      <c r="H32" s="80">
        <f>H17</f>
        <v>2800962</v>
      </c>
    </row>
    <row r="33" spans="1:8" s="38" customFormat="1" ht="15" customHeight="1">
      <c r="A33" s="41"/>
      <c r="B33" s="41"/>
      <c r="C33" s="41"/>
      <c r="D33" s="42"/>
      <c r="E33" s="51"/>
      <c r="F33" s="51"/>
      <c r="G33" s="51"/>
      <c r="H33" s="51"/>
    </row>
    <row r="34" spans="6:8" ht="21" customHeight="1">
      <c r="F34" s="91" t="s">
        <v>0</v>
      </c>
      <c r="G34" s="91"/>
      <c r="H34" s="91"/>
    </row>
    <row r="35" spans="6:8" ht="21" customHeight="1">
      <c r="F35" s="91" t="s">
        <v>8</v>
      </c>
      <c r="G35" s="91"/>
      <c r="H35" s="91"/>
    </row>
  </sheetData>
  <mergeCells count="7">
    <mergeCell ref="F34:H34"/>
    <mergeCell ref="F35:H35"/>
    <mergeCell ref="A1:H1"/>
    <mergeCell ref="A2:H2"/>
    <mergeCell ref="A3:G3"/>
    <mergeCell ref="A4:B4"/>
    <mergeCell ref="A14:B14"/>
  </mergeCells>
  <printOptions/>
  <pageMargins left="0.29" right="0.17" top="0.31" bottom="0.19" header="0.17" footer="0.1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2007-12-14T13:40:05Z</cp:lastPrinted>
  <dcterms:created xsi:type="dcterms:W3CDTF">2001-03-22T14:50:42Z</dcterms:created>
  <dcterms:modified xsi:type="dcterms:W3CDTF">2007-12-17T08:19:07Z</dcterms:modified>
  <cp:category/>
  <cp:version/>
  <cp:contentType/>
  <cp:contentStatus/>
</cp:coreProperties>
</file>