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4"/>
  </bookViews>
  <sheets>
    <sheet name="zal nr 1" sheetId="1" r:id="rId1"/>
    <sheet name="zal nr 2" sheetId="2" r:id="rId2"/>
    <sheet name="zal nr 3" sheetId="3" r:id="rId3"/>
    <sheet name="zal nr 4" sheetId="4" r:id="rId4"/>
    <sheet name="zal nr 5" sheetId="5" r:id="rId5"/>
  </sheets>
  <definedNames>
    <definedName name="_xlnm.Print_Area" localSheetId="0">'zal nr 1'!$A$1:$H$33</definedName>
    <definedName name="_xlnm.Print_Area" localSheetId="1">'zal nr 2'!$A$1:$H$26</definedName>
    <definedName name="_xlnm.Print_Area" localSheetId="2">'zal nr 3'!$A$1:$H$19</definedName>
    <definedName name="_xlnm.Print_Area" localSheetId="3">'zal nr 4'!$A$1:$H$25</definedName>
    <definedName name="_xlnm.Print_Area" localSheetId="4">'zal nr 5'!$A$1:$H$19</definedName>
  </definedNames>
  <calcPr fullCalcOnLoad="1"/>
</workbook>
</file>

<file path=xl/sharedStrings.xml><?xml version="1.0" encoding="utf-8"?>
<sst xmlns="http://schemas.openxmlformats.org/spreadsheetml/2006/main" count="153" uniqueCount="81">
  <si>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</si>
  <si>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</si>
  <si>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</si>
  <si>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</si>
  <si>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</si>
  <si>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</si>
  <si>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</si>
  <si>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</si>
  <si>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</si>
  <si>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</si>
  <si>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</si>
  <si>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</si>
  <si>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</si>
  <si>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</si>
  <si>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</si>
  <si>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</si>
  <si>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</si>
  <si>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</si>
  <si>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</si>
  <si>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</si>
  <si>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</si>
  <si>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materiałów i wyposażenia</t>
  </si>
  <si>
    <t>Zakup usług pozostałych</t>
  </si>
  <si>
    <t>Oświata i wychowanie</t>
  </si>
  <si>
    <t>Planowane wydatki na 2011 r</t>
  </si>
  <si>
    <t>Gimnazja</t>
  </si>
  <si>
    <t>Szkoły podstawowe</t>
  </si>
  <si>
    <t>010</t>
  </si>
  <si>
    <t>Rolnictwo i łowiectwo</t>
  </si>
  <si>
    <t>Zmiany w planie finansowym Zespołu Szkolno - Przedszkolnego w Jaktorowie na rok 2011</t>
  </si>
  <si>
    <t xml:space="preserve">Dodatkowe wynagrodzenia roczne </t>
  </si>
  <si>
    <t>Przedszkola</t>
  </si>
  <si>
    <t>Świadczenia społeczne</t>
  </si>
  <si>
    <t xml:space="preserve">Wydatki    </t>
  </si>
  <si>
    <t>Wydatki</t>
  </si>
  <si>
    <t>z dnia  13 czerwca 2011r</t>
  </si>
  <si>
    <t>na podstawie  Uchwały Nr X/56/2011 Rady Gminy Jaktorów z dnia 13 czerwca 2011r.</t>
  </si>
  <si>
    <t>01010</t>
  </si>
  <si>
    <t>6290</t>
  </si>
  <si>
    <t>Infrastruktura wodociągowa i sanitacyjna wsi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</si>
  <si>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</si>
  <si>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</si>
  <si>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</si>
  <si>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</si>
  <si>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</si>
  <si>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0580</t>
  </si>
  <si>
    <t>Grzywny i inne kary pieniężne od osób prawnych i innych jednostek organizacyjnych</t>
  </si>
  <si>
    <t>6260</t>
  </si>
  <si>
    <t>Dotacje otrzymane z państwowych funduszy celowych na finansowanie lub dofinansowanie kosztów realizacji inwestycji i zakupów inwestycyjnych jednostek sektora finansów publicznych</t>
  </si>
  <si>
    <t>Administracja publiczna</t>
  </si>
  <si>
    <t>Urzędy gmin (miast i miast na prawach powiatu)</t>
  </si>
  <si>
    <t>0970</t>
  </si>
  <si>
    <t>Wpływy z różnych dochodów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</si>
  <si>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</si>
  <si>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</si>
  <si>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0500</t>
  </si>
  <si>
    <t>Podatek od czynności cywilnoprawnych</t>
  </si>
  <si>
    <t>Wpływy z innych opłat stanowiących dochody jednostek samorządu terytorialnego na podstawie ustaw</t>
  </si>
  <si>
    <t>0480</t>
  </si>
  <si>
    <t>Wpływy z opłat za zezwolenia na sprzedaż alkoholu</t>
  </si>
  <si>
    <t xml:space="preserve">Zał  Nr 1 do Zarządzenia  Nr 31/2011  Wójta Gminy Jaktorów </t>
  </si>
  <si>
    <t>na podstawie Uchwały nr X/56/2011 Rady Gminy Jaktorów z dnia 13 czerwca 2011r.</t>
  </si>
  <si>
    <t xml:space="preserve">Zał  Nr 2 do Zarządzenia  Nr 31/2011  Wójta Gminy Jaktorów </t>
  </si>
  <si>
    <t>Wydatki inwestycyjne jednostek budżetowych</t>
  </si>
  <si>
    <t>Wynagrodzenia osobowe pracowników</t>
  </si>
  <si>
    <t>Ochrona zdrowia</t>
  </si>
  <si>
    <t>Przeciwdziałanie alkoholizmowi</t>
  </si>
  <si>
    <t xml:space="preserve">Zał  Nr 3 do Zarządzenia  Nr 31/2011  Wójta Gminy Jaktorów </t>
  </si>
  <si>
    <t>na podstawie Uchwały  Nr X/56/2011 Rady Gminy Jaktorów z dnia 13 czerwca 2011r.</t>
  </si>
  <si>
    <t>0960</t>
  </si>
  <si>
    <t xml:space="preserve">Przedszkola </t>
  </si>
  <si>
    <t>Otrzymane spadki, zapisy i darowizny w postaci pieniężnej</t>
  </si>
  <si>
    <r>
      <t xml:space="preserve">W planie dochodów budżetowych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zwiększa się dochody w o kwotę  1.000 zł  w związku z pozyskaniem darowizny na zakup klocków rehabilitacyjnych dla przedszkola (wniosek Z. Sz/30/302/6/2011 Dyrektora Zespołu Szkolno-Przedszkolnego w Jaktorowie)</t>
    </r>
  </si>
  <si>
    <t>Wydatki na zakupy inwestycyjne jednostek budżetowych</t>
  </si>
  <si>
    <t>Zmiany w planie finansowym Zespołu Szkół Publicznych w Międzyborowie na rok 2011</t>
  </si>
  <si>
    <t xml:space="preserve">Zał  Nr 5 do Zarządzenia  Nr 31/2011  Wójta Gminy Jaktorów </t>
  </si>
  <si>
    <t xml:space="preserve">Zał  Nr 4 do Zarządzenia  Nr 31/2011  Wójta Gminy Jaktorów </t>
  </si>
  <si>
    <r>
      <t xml:space="preserve">W planie wydatków budżetowych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 niewydatkowanych środków na dodatkowe wynagrodzenie roczne przenosi się kwotę 4.601 zł na zakup szorowarki jednotarczowej do czyszczenia podłóg (wniosek Nr Z.Sz.30/302/5/2011 Dyrektora Zespołu Szkolno-Przedszkolnego w Jaktorowie). Ponadto zwieksza się wydatki o 4.500 zł z przeznaczeniem na zakup nagród rzeczowych dla uczniów oraz zwiększa się o kwotę 1.000 zł wydatki na zakup pomocy dydaktycznych (klocków rehabilitacyjnych) dla Przedszkola w Jaktorowie</t>
    </r>
  </si>
  <si>
    <r>
      <t xml:space="preserve">W planie wydatków budżetowych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zwiększa się wydatki o kwotę  4.500 zł  z przeznaczeniem na zakup nagród rzeczowych dla uczniów.</t>
    </r>
  </si>
  <si>
    <t xml:space="preserve">Zwiększa się dochody  Gminy o kwotę 219.464,62 zł, z tego:
1)  dział 010 - Transport i łączność - zwiększa się dochody o 15.000 zł z tytułu wpłat mieszkańców za wykonane przyłącza kanalizacyjne,
2)  dział 600 - Transport i łączność  - zwiększa się dochody o  172.655,62 zł, z tego dochody  bieżące o kwotę 114.655,62 zł z tytułu naliczonych kar za opóźnienie w wykonywanych pracach drogowych oraz dochody majątkowe o kwotę 58.000 zł w związku z przyznaną przez Zarząd Województwa Mazowieckiego dotacją na modernizację drogi we wsi Budy Zosine,  
3)  dział  750 - Administracja publiczna - zwiększa się dochody bieżącę o kwotę 8.189 zł z tytuyłu rozliczenia  przez Urząd Pracy wynagrodzeń za 2010. 
4) dział 756 - Dochody od osób prawnych, od osób fizycznych.. zwiększa się plan o kwotę  22.620 zł w związku z uzyskaniem ponadplanowych dochodów z tytułu opłat za zezwolenie na sprzedaż alkoholu i z tytułu podatku od czynności cywilnoprawnych. </t>
  </si>
  <si>
    <r>
      <t xml:space="preserve">W planie wydatków Urzędu Gminy wprowadza się następujące zmiany:
1) W dziale  </t>
    </r>
    <r>
      <rPr>
        <u val="single"/>
        <sz val="10"/>
        <rFont val="Arial"/>
        <family val="2"/>
      </rPr>
      <t xml:space="preserve">600 - Transport i łączność </t>
    </r>
    <r>
      <rPr>
        <sz val="10"/>
        <rFont val="Arial"/>
        <family val="2"/>
      </rPr>
      <t xml:space="preserve">- zwiększa się plan wydatków o 58.000 zł w związku z otrzymaniem dotacji na modernizację drogi we wsi Budy Zosine . Ponadto  zmniejsza się wydatki na zadania:  "Aktywizacja gospodarcza Gminy Jaktorów poprzez przebudowę ul. Parkowej"  o 600.000 zł  i przebudowa ul. Fabrycznej w Jaktorowie o 170.000 zł,  oraz  z zadania "Ulepszenie nawierzchni dróg" o 300.000 zł, a zwiększa się o 1.070.000 zł plan wydatków na zadanie "Przebudowa dróg gminnych we wsiach Jaktorów, Chylice, Budy Grzybek, Bieganów, Międzyborów, Sade Budy - poz. 8 zał. nr 3 do uchwały , a także zwiększa się o 129.655,62 zł  wydatki związane z rozliczeniem inwestycji w Bieganowie (poz. 7 zał nr 3) .
2) W dziale </t>
    </r>
    <r>
      <rPr>
        <u val="single"/>
        <sz val="10"/>
        <rFont val="Arial"/>
        <family val="2"/>
      </rPr>
      <t>750 - Administracja publiczna</t>
    </r>
    <r>
      <rPr>
        <sz val="10"/>
        <rFont val="Arial"/>
        <family val="2"/>
      </rPr>
      <t xml:space="preserve"> - zwiększa sie o kwotę 8.189 zł wydatki na wynagrodzenia w Urzędzie Gminy z uwagi na rozliczenie wynagrodzeń za 2010r.
3) W dziale </t>
    </r>
    <r>
      <rPr>
        <u val="single"/>
        <sz val="10"/>
        <rFont val="Arial"/>
        <family val="2"/>
      </rPr>
      <t>851 - Ochrona zdrowia</t>
    </r>
    <r>
      <rPr>
        <sz val="10"/>
        <rFont val="Arial"/>
        <family val="2"/>
      </rPr>
      <t xml:space="preserve"> - zwiększa się o 13.620 zł wydatki na zakup bułek  oraz na dofinansowanie wypoczynku letniego dzieci.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</si>
</sst>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2"/>
    </font>
    <font>
      <b/>
      <i/>
      <sz val="11"/>
      <color indexed="8"/>
      <name val="Arial CE"/>
      <family val="0"/>
    </font>
    <font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0" applyFont="1" applyAlignment="1">
      <alignment/>
    </xf>
    <xf numFmtId="49" fontId="40" fillId="0" borderId="16" xfId="0" applyFont="1" applyFill="1" applyAlignment="1">
      <alignment horizontal="left" vertical="center" wrapText="1"/>
    </xf>
    <xf numFmtId="49" fontId="41" fillId="0" borderId="16" xfId="0" applyFont="1" applyFill="1" applyAlignment="1">
      <alignment horizontal="left" vertical="center" wrapText="1"/>
    </xf>
    <xf numFmtId="49" fontId="42" fillId="0" borderId="16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43" fillId="0" borderId="16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7" xfId="52" applyFont="1" applyFill="1" applyBorder="1" applyAlignment="1">
      <alignment horizontal="center" vertical="center"/>
      <protection/>
    </xf>
    <xf numFmtId="0" fontId="35" fillId="0" borderId="18" xfId="52" applyFont="1" applyFill="1" applyBorder="1" applyAlignment="1">
      <alignment horizontal="center" vertical="center"/>
      <protection/>
    </xf>
    <xf numFmtId="0" fontId="35" fillId="0" borderId="19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H33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50"/>
      <c r="B1" s="50"/>
      <c r="C1" s="50"/>
      <c r="D1" s="90" t="s">
        <v>60</v>
      </c>
      <c r="E1" s="90"/>
      <c r="F1" s="90"/>
      <c r="G1" s="90"/>
      <c r="H1" s="90"/>
    </row>
    <row r="2" spans="1:8" ht="15" customHeight="1">
      <c r="A2" s="51"/>
      <c r="B2" s="51"/>
      <c r="C2" s="51"/>
      <c r="D2" s="11"/>
      <c r="E2" s="91" t="s">
        <v>35</v>
      </c>
      <c r="F2" s="91"/>
      <c r="G2" s="91"/>
      <c r="H2" s="91"/>
    </row>
    <row r="3" spans="1:8" ht="8.25" customHeight="1">
      <c r="A3" s="51"/>
      <c r="B3" s="51"/>
      <c r="C3" s="51"/>
      <c r="D3" s="12"/>
      <c r="E3" s="12"/>
      <c r="F3" s="12"/>
      <c r="G3" s="12"/>
      <c r="H3" s="12"/>
    </row>
    <row r="4" spans="1:8" s="13" customFormat="1" ht="14.25" customHeight="1">
      <c r="A4" s="52"/>
      <c r="B4" s="52"/>
      <c r="C4" s="92" t="s">
        <v>19</v>
      </c>
      <c r="D4" s="92"/>
      <c r="E4" s="92"/>
      <c r="F4" s="92"/>
      <c r="G4" s="92"/>
      <c r="H4" s="15"/>
    </row>
    <row r="5" spans="1:8" s="13" customFormat="1" ht="6" customHeight="1">
      <c r="A5" s="53"/>
      <c r="B5" s="53"/>
      <c r="C5" s="14"/>
      <c r="D5" s="14"/>
      <c r="E5" s="14"/>
      <c r="F5" s="14"/>
      <c r="G5" s="14"/>
      <c r="H5" s="15"/>
    </row>
    <row r="6" spans="1:8" s="13" customFormat="1" ht="24" customHeight="1">
      <c r="A6" s="94" t="s">
        <v>36</v>
      </c>
      <c r="B6" s="94"/>
      <c r="C6" s="94"/>
      <c r="D6" s="94"/>
      <c r="E6" s="94"/>
      <c r="F6" s="94"/>
      <c r="G6" s="94"/>
      <c r="H6" s="94"/>
    </row>
    <row r="7" spans="1:8" s="13" customFormat="1" ht="15" customHeight="1">
      <c r="A7" s="16" t="s">
        <v>15</v>
      </c>
      <c r="B7" s="16"/>
      <c r="C7" s="44"/>
      <c r="D7" s="44"/>
      <c r="E7" s="44"/>
      <c r="F7" s="44"/>
      <c r="G7" s="44"/>
      <c r="H7" s="44"/>
    </row>
    <row r="8" spans="1:8" s="3" customFormat="1" ht="13.5" customHeight="1">
      <c r="A8" s="88" t="s">
        <v>0</v>
      </c>
      <c r="B8" s="88" t="s">
        <v>16</v>
      </c>
      <c r="C8" s="88" t="s">
        <v>9</v>
      </c>
      <c r="D8" s="88" t="s">
        <v>17</v>
      </c>
      <c r="E8" s="88" t="s">
        <v>1</v>
      </c>
      <c r="F8" s="88"/>
      <c r="G8" s="88"/>
      <c r="H8" s="88"/>
    </row>
    <row r="9" spans="1:8" s="3" customFormat="1" ht="8.25" customHeight="1">
      <c r="A9" s="88"/>
      <c r="B9" s="88"/>
      <c r="C9" s="88"/>
      <c r="D9" s="88"/>
      <c r="E9" s="88"/>
      <c r="F9" s="88"/>
      <c r="G9" s="88"/>
      <c r="H9" s="88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95">
        <v>3</v>
      </c>
      <c r="F11" s="95"/>
      <c r="G11" s="95"/>
      <c r="H11" s="95"/>
    </row>
    <row r="12" spans="1:8" s="5" customFormat="1" ht="16.5" customHeight="1">
      <c r="A12" s="75" t="s">
        <v>27</v>
      </c>
      <c r="B12" s="4"/>
      <c r="C12" s="4"/>
      <c r="D12" s="45" t="s">
        <v>28</v>
      </c>
      <c r="E12" s="46">
        <v>120576.23</v>
      </c>
      <c r="F12" s="46"/>
      <c r="G12" s="46">
        <f>G13</f>
        <v>15000</v>
      </c>
      <c r="H12" s="25">
        <f aca="true" t="shared" si="0" ref="H12:H18">E12-F12+G12</f>
        <v>135576.22999999998</v>
      </c>
    </row>
    <row r="13" spans="1:8" s="5" customFormat="1" ht="16.5" customHeight="1">
      <c r="A13" s="21"/>
      <c r="B13" s="74" t="s">
        <v>37</v>
      </c>
      <c r="C13" s="54"/>
      <c r="D13" s="47" t="s">
        <v>39</v>
      </c>
      <c r="E13" s="48">
        <v>70000</v>
      </c>
      <c r="F13" s="48"/>
      <c r="G13" s="48">
        <f>G14</f>
        <v>15000</v>
      </c>
      <c r="H13" s="59">
        <f t="shared" si="0"/>
        <v>85000</v>
      </c>
    </row>
    <row r="14" spans="1:8" s="31" customFormat="1" ht="47.25" customHeight="1">
      <c r="A14" s="21"/>
      <c r="B14" s="55"/>
      <c r="C14" s="74" t="s">
        <v>38</v>
      </c>
      <c r="D14" s="32" t="s">
        <v>40</v>
      </c>
      <c r="E14" s="48">
        <v>70000</v>
      </c>
      <c r="F14" s="48"/>
      <c r="G14" s="48">
        <v>15000</v>
      </c>
      <c r="H14" s="59">
        <f t="shared" si="0"/>
        <v>85000</v>
      </c>
    </row>
    <row r="15" spans="1:8" s="5" customFormat="1" ht="16.5" customHeight="1">
      <c r="A15" s="83" t="s">
        <v>41</v>
      </c>
      <c r="B15" s="4"/>
      <c r="C15" s="4"/>
      <c r="D15" s="69" t="s">
        <v>42</v>
      </c>
      <c r="E15" s="46">
        <v>1670466.94</v>
      </c>
      <c r="F15" s="46"/>
      <c r="G15" s="46">
        <f>G16</f>
        <v>172655.62</v>
      </c>
      <c r="H15" s="25">
        <f t="shared" si="0"/>
        <v>1843122.56</v>
      </c>
    </row>
    <row r="16" spans="1:8" ht="17.25" customHeight="1">
      <c r="A16" s="70"/>
      <c r="B16" s="74" t="s">
        <v>43</v>
      </c>
      <c r="C16" s="71"/>
      <c r="D16" s="72" t="s">
        <v>44</v>
      </c>
      <c r="E16" s="48">
        <v>1667465.94</v>
      </c>
      <c r="F16" s="48"/>
      <c r="G16" s="48">
        <f>G17+G18</f>
        <v>172655.62</v>
      </c>
      <c r="H16" s="59">
        <f t="shared" si="0"/>
        <v>1840121.56</v>
      </c>
    </row>
    <row r="17" spans="1:8" ht="30.75" customHeight="1">
      <c r="A17" s="70"/>
      <c r="B17" s="73"/>
      <c r="C17" s="74" t="s">
        <v>45</v>
      </c>
      <c r="D17" s="72" t="s">
        <v>46</v>
      </c>
      <c r="E17" s="48">
        <v>0</v>
      </c>
      <c r="F17" s="48"/>
      <c r="G17" s="48">
        <v>114655.62</v>
      </c>
      <c r="H17" s="59">
        <f t="shared" si="0"/>
        <v>114655.62</v>
      </c>
    </row>
    <row r="18" spans="1:8" ht="60" customHeight="1">
      <c r="A18" s="70"/>
      <c r="B18" s="73"/>
      <c r="C18" s="74" t="s">
        <v>47</v>
      </c>
      <c r="D18" s="72" t="s">
        <v>48</v>
      </c>
      <c r="E18" s="48">
        <v>0</v>
      </c>
      <c r="F18" s="48"/>
      <c r="G18" s="48">
        <v>58000</v>
      </c>
      <c r="H18" s="37">
        <f t="shared" si="0"/>
        <v>58000</v>
      </c>
    </row>
    <row r="19" spans="1:8" ht="20.25" customHeight="1">
      <c r="A19" s="83">
        <v>750</v>
      </c>
      <c r="B19" s="4"/>
      <c r="C19" s="4"/>
      <c r="D19" s="69" t="s">
        <v>49</v>
      </c>
      <c r="E19" s="46">
        <v>139494</v>
      </c>
      <c r="F19" s="46"/>
      <c r="G19" s="46">
        <f>G20</f>
        <v>8189</v>
      </c>
      <c r="H19" s="25">
        <f aca="true" t="shared" si="1" ref="H19:H26">E19-F19+G19</f>
        <v>147683</v>
      </c>
    </row>
    <row r="20" spans="1:8" ht="16.5" customHeight="1">
      <c r="A20" s="70"/>
      <c r="B20" s="74">
        <v>75023</v>
      </c>
      <c r="C20" s="74"/>
      <c r="D20" s="72" t="s">
        <v>50</v>
      </c>
      <c r="E20" s="48">
        <v>48240</v>
      </c>
      <c r="F20" s="48"/>
      <c r="G20" s="48">
        <f>G21</f>
        <v>8189</v>
      </c>
      <c r="H20" s="37">
        <f t="shared" si="1"/>
        <v>56429</v>
      </c>
    </row>
    <row r="21" spans="1:8" ht="18.75" customHeight="1">
      <c r="A21" s="70"/>
      <c r="B21" s="73"/>
      <c r="C21" s="74" t="s">
        <v>51</v>
      </c>
      <c r="D21" s="72" t="s">
        <v>52</v>
      </c>
      <c r="E21" s="48">
        <v>0</v>
      </c>
      <c r="F21" s="48"/>
      <c r="G21" s="48">
        <v>8189</v>
      </c>
      <c r="H21" s="37">
        <f t="shared" si="1"/>
        <v>8189</v>
      </c>
    </row>
    <row r="22" spans="1:8" ht="46.5" customHeight="1">
      <c r="A22" s="83">
        <v>756</v>
      </c>
      <c r="B22" s="73"/>
      <c r="C22" s="74"/>
      <c r="D22" s="68" t="s">
        <v>53</v>
      </c>
      <c r="E22" s="46">
        <v>16262060</v>
      </c>
      <c r="F22" s="46"/>
      <c r="G22" s="46">
        <f>G23+G25</f>
        <v>22620</v>
      </c>
      <c r="H22" s="25">
        <f t="shared" si="1"/>
        <v>16284680</v>
      </c>
    </row>
    <row r="23" spans="1:8" ht="48" customHeight="1">
      <c r="A23" s="70"/>
      <c r="B23" s="74">
        <v>75615</v>
      </c>
      <c r="C23" s="74"/>
      <c r="D23" s="67" t="s">
        <v>54</v>
      </c>
      <c r="E23" s="48">
        <v>6858200</v>
      </c>
      <c r="F23" s="48"/>
      <c r="G23" s="48">
        <f>G24</f>
        <v>9000</v>
      </c>
      <c r="H23" s="37">
        <f t="shared" si="1"/>
        <v>6867200</v>
      </c>
    </row>
    <row r="24" spans="1:8" ht="19.5" customHeight="1">
      <c r="A24" s="70"/>
      <c r="B24" s="73"/>
      <c r="C24" s="74" t="s">
        <v>55</v>
      </c>
      <c r="D24" s="67" t="s">
        <v>56</v>
      </c>
      <c r="E24" s="48">
        <v>5000</v>
      </c>
      <c r="F24" s="48"/>
      <c r="G24" s="48">
        <v>9000</v>
      </c>
      <c r="H24" s="37">
        <f t="shared" si="1"/>
        <v>14000</v>
      </c>
    </row>
    <row r="25" spans="1:8" ht="30.75" customHeight="1">
      <c r="A25" s="70"/>
      <c r="B25" s="74">
        <v>75618</v>
      </c>
      <c r="C25" s="74"/>
      <c r="D25" s="67" t="s">
        <v>57</v>
      </c>
      <c r="E25" s="48">
        <v>212533</v>
      </c>
      <c r="F25" s="48"/>
      <c r="G25" s="48">
        <f>G26</f>
        <v>13620</v>
      </c>
      <c r="H25" s="37">
        <f t="shared" si="1"/>
        <v>226153</v>
      </c>
    </row>
    <row r="26" spans="1:8" ht="19.5" customHeight="1">
      <c r="A26" s="70"/>
      <c r="B26" s="73"/>
      <c r="C26" s="74" t="s">
        <v>58</v>
      </c>
      <c r="D26" s="67" t="s">
        <v>59</v>
      </c>
      <c r="E26" s="48">
        <v>55000</v>
      </c>
      <c r="F26" s="48"/>
      <c r="G26" s="48">
        <v>13620</v>
      </c>
      <c r="H26" s="37">
        <f t="shared" si="1"/>
        <v>68620</v>
      </c>
    </row>
    <row r="27" spans="1:8" s="39" customFormat="1" ht="18.75" customHeight="1">
      <c r="A27" s="40"/>
      <c r="B27" s="40"/>
      <c r="C27" s="40"/>
      <c r="D27" s="41" t="s">
        <v>18</v>
      </c>
      <c r="E27" s="42">
        <v>36775231.73</v>
      </c>
      <c r="F27" s="42"/>
      <c r="G27" s="25">
        <f>G22+G19+G15+G12</f>
        <v>218464.62</v>
      </c>
      <c r="H27" s="25">
        <f>E27-F27+G27</f>
        <v>36993696.349999994</v>
      </c>
    </row>
    <row r="28" spans="1:8" ht="13.5" customHeight="1">
      <c r="A28" s="80" t="s">
        <v>4</v>
      </c>
      <c r="B28" s="80"/>
      <c r="C28" s="80"/>
      <c r="D28" s="81"/>
      <c r="E28" s="81"/>
      <c r="F28" s="81"/>
      <c r="G28" s="81"/>
      <c r="H28" s="81"/>
    </row>
    <row r="29" spans="1:8" ht="12.75" customHeight="1">
      <c r="A29" s="82" t="s">
        <v>20</v>
      </c>
      <c r="B29" s="82"/>
      <c r="C29" s="82"/>
      <c r="D29" s="82"/>
      <c r="E29" s="82"/>
      <c r="F29" s="82"/>
      <c r="G29" s="82"/>
      <c r="H29" s="82"/>
    </row>
    <row r="30" spans="1:8" ht="106.5" customHeight="1">
      <c r="A30" s="79" t="s">
        <v>79</v>
      </c>
      <c r="B30" s="79"/>
      <c r="C30" s="79"/>
      <c r="D30" s="79"/>
      <c r="E30" s="79"/>
      <c r="F30" s="79"/>
      <c r="G30" s="79"/>
      <c r="H30" s="79"/>
    </row>
    <row r="31" spans="1:8" ht="72" customHeight="1" hidden="1">
      <c r="A31" s="56"/>
      <c r="B31" s="56"/>
      <c r="C31" s="56"/>
      <c r="D31" s="56"/>
      <c r="E31" s="56"/>
      <c r="F31" s="56"/>
      <c r="G31" s="56"/>
      <c r="H31" s="56"/>
    </row>
    <row r="32" spans="1:8" ht="15" customHeight="1">
      <c r="A32" s="56"/>
      <c r="B32" s="56"/>
      <c r="C32" s="56"/>
      <c r="D32" s="56"/>
      <c r="E32" s="56"/>
      <c r="F32" s="56"/>
      <c r="G32" s="89" t="s">
        <v>7</v>
      </c>
      <c r="H32" s="89"/>
    </row>
    <row r="33" spans="1:8" ht="27" customHeight="1">
      <c r="A33" s="57"/>
      <c r="B33" s="57"/>
      <c r="C33" s="57"/>
      <c r="D33" s="58"/>
      <c r="E33" s="58"/>
      <c r="F33" s="58"/>
      <c r="G33" s="93" t="s">
        <v>8</v>
      </c>
      <c r="H33" s="93"/>
    </row>
    <row r="34" spans="1:8" ht="12.75">
      <c r="A34" s="57"/>
      <c r="B34" s="57"/>
      <c r="C34" s="57"/>
      <c r="D34" s="58"/>
      <c r="E34" s="58"/>
      <c r="F34" s="58"/>
      <c r="G34" s="58"/>
      <c r="H34" s="58"/>
    </row>
    <row r="35" spans="1:8" ht="12.75">
      <c r="A35" s="57"/>
      <c r="B35" s="57"/>
      <c r="C35" s="57"/>
      <c r="D35" s="58"/>
      <c r="E35" s="58"/>
      <c r="F35" s="58"/>
      <c r="G35" s="58"/>
      <c r="H35" s="58"/>
    </row>
    <row r="36" spans="1:8" ht="12.75">
      <c r="A36" s="57"/>
      <c r="B36" s="57"/>
      <c r="C36" s="57"/>
      <c r="D36" s="58"/>
      <c r="E36" s="58"/>
      <c r="F36" s="58"/>
      <c r="G36" s="58"/>
      <c r="H36" s="58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</sheetData>
  <sheetProtection/>
  <mergeCells count="15">
    <mergeCell ref="D1:H1"/>
    <mergeCell ref="E2:H2"/>
    <mergeCell ref="C4:G4"/>
    <mergeCell ref="G33:H33"/>
    <mergeCell ref="A6:H6"/>
    <mergeCell ref="E8:H9"/>
    <mergeCell ref="E11:H11"/>
    <mergeCell ref="A28:C28"/>
    <mergeCell ref="A8:A9"/>
    <mergeCell ref="B8:B9"/>
    <mergeCell ref="C8:C9"/>
    <mergeCell ref="A29:H29"/>
    <mergeCell ref="A30:H30"/>
    <mergeCell ref="G32:H32"/>
    <mergeCell ref="D8:D9"/>
  </mergeCells>
  <printOptions/>
  <pageMargins left="0.2362204724409449" right="0.2362204724409449" top="0.36" bottom="0.57" header="0.23" footer="0.4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:H2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50"/>
      <c r="B1" s="50"/>
      <c r="C1" s="50"/>
      <c r="D1" s="90" t="s">
        <v>62</v>
      </c>
      <c r="E1" s="90"/>
      <c r="F1" s="90"/>
      <c r="G1" s="90"/>
      <c r="H1" s="90"/>
    </row>
    <row r="2" spans="1:8" ht="15" customHeight="1">
      <c r="A2" s="51"/>
      <c r="B2" s="51"/>
      <c r="C2" s="51"/>
      <c r="D2" s="11"/>
      <c r="E2" s="91" t="s">
        <v>35</v>
      </c>
      <c r="F2" s="91"/>
      <c r="G2" s="91"/>
      <c r="H2" s="91"/>
    </row>
    <row r="3" spans="1:8" ht="8.25" customHeight="1">
      <c r="A3" s="51"/>
      <c r="B3" s="51"/>
      <c r="C3" s="51"/>
      <c r="D3" s="12"/>
      <c r="E3" s="12"/>
      <c r="F3" s="12"/>
      <c r="G3" s="12"/>
      <c r="H3" s="12"/>
    </row>
    <row r="4" spans="1:8" s="13" customFormat="1" ht="14.25" customHeight="1">
      <c r="A4" s="52"/>
      <c r="B4" s="52"/>
      <c r="C4" s="92" t="s">
        <v>19</v>
      </c>
      <c r="D4" s="92"/>
      <c r="E4" s="92"/>
      <c r="F4" s="92"/>
      <c r="G4" s="92"/>
      <c r="H4" s="15"/>
    </row>
    <row r="5" spans="1:8" s="13" customFormat="1" ht="6" customHeight="1">
      <c r="A5" s="53"/>
      <c r="B5" s="53"/>
      <c r="C5" s="14"/>
      <c r="D5" s="14"/>
      <c r="E5" s="14"/>
      <c r="F5" s="14"/>
      <c r="G5" s="14"/>
      <c r="H5" s="15"/>
    </row>
    <row r="6" spans="1:8" s="13" customFormat="1" ht="24" customHeight="1">
      <c r="A6" s="94" t="s">
        <v>61</v>
      </c>
      <c r="B6" s="94"/>
      <c r="C6" s="94"/>
      <c r="D6" s="94"/>
      <c r="E6" s="94"/>
      <c r="F6" s="94"/>
      <c r="G6" s="94"/>
      <c r="H6" s="94"/>
    </row>
    <row r="7" spans="1:8" s="13" customFormat="1" ht="18" customHeight="1">
      <c r="A7" s="64" t="s">
        <v>33</v>
      </c>
      <c r="B7" s="49"/>
      <c r="C7" s="49"/>
      <c r="D7" s="49"/>
      <c r="E7" s="49"/>
      <c r="F7" s="49"/>
      <c r="G7" s="49"/>
      <c r="H7" s="49"/>
    </row>
    <row r="8" spans="1:8" s="3" customFormat="1" ht="14.25" customHeight="1">
      <c r="A8" s="7"/>
      <c r="B8" s="7"/>
      <c r="C8" s="96" t="s">
        <v>9</v>
      </c>
      <c r="D8" s="7"/>
      <c r="E8" s="88" t="s">
        <v>24</v>
      </c>
      <c r="F8" s="88"/>
      <c r="G8" s="88"/>
      <c r="H8" s="88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8" t="s">
        <v>1</v>
      </c>
      <c r="F9" s="88"/>
      <c r="G9" s="88"/>
      <c r="H9" s="88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3">
        <v>4</v>
      </c>
      <c r="F11" s="104"/>
      <c r="G11" s="104"/>
      <c r="H11" s="105"/>
    </row>
    <row r="12" spans="1:9" ht="18" customHeight="1">
      <c r="A12" s="33" t="s">
        <v>41</v>
      </c>
      <c r="B12" s="21"/>
      <c r="C12" s="23"/>
      <c r="D12" s="68" t="s">
        <v>42</v>
      </c>
      <c r="E12" s="63">
        <v>7935646.76</v>
      </c>
      <c r="F12" s="25">
        <f>F13</f>
        <v>1070000</v>
      </c>
      <c r="G12" s="25">
        <f>G13</f>
        <v>1257655.62</v>
      </c>
      <c r="H12" s="25">
        <f aca="true" t="shared" si="0" ref="H12:H17">E12-F12+G12</f>
        <v>8123302.38</v>
      </c>
      <c r="I12" s="60"/>
    </row>
    <row r="13" spans="1:9" ht="18" customHeight="1">
      <c r="A13" s="21"/>
      <c r="B13" s="26" t="s">
        <v>43</v>
      </c>
      <c r="C13" s="36"/>
      <c r="D13" s="67" t="s">
        <v>44</v>
      </c>
      <c r="E13" s="27">
        <v>7721626.76</v>
      </c>
      <c r="F13" s="28">
        <f>F14</f>
        <v>1070000</v>
      </c>
      <c r="G13" s="28">
        <f>G14</f>
        <v>1257655.62</v>
      </c>
      <c r="H13" s="29">
        <f t="shared" si="0"/>
        <v>7909282.38</v>
      </c>
      <c r="I13" s="60"/>
    </row>
    <row r="14" spans="1:9" ht="18" customHeight="1">
      <c r="A14" s="21"/>
      <c r="B14" s="26"/>
      <c r="C14" s="36">
        <v>6050</v>
      </c>
      <c r="D14" s="67" t="s">
        <v>63</v>
      </c>
      <c r="E14" s="27">
        <v>4054523.66</v>
      </c>
      <c r="F14" s="28">
        <v>1070000</v>
      </c>
      <c r="G14" s="28">
        <v>1257655.62</v>
      </c>
      <c r="H14" s="29">
        <f t="shared" si="0"/>
        <v>4242179.28</v>
      </c>
      <c r="I14" s="60"/>
    </row>
    <row r="15" spans="1:9" s="20" customFormat="1" ht="18" customHeight="1">
      <c r="A15" s="33">
        <v>750</v>
      </c>
      <c r="B15" s="84"/>
      <c r="C15" s="85"/>
      <c r="D15" s="68" t="s">
        <v>49</v>
      </c>
      <c r="E15" s="24">
        <v>4652334</v>
      </c>
      <c r="F15" s="25"/>
      <c r="G15" s="25">
        <f>G16</f>
        <v>8189</v>
      </c>
      <c r="H15" s="25">
        <f t="shared" si="0"/>
        <v>4660523</v>
      </c>
      <c r="I15" s="61"/>
    </row>
    <row r="16" spans="1:9" ht="18" customHeight="1">
      <c r="A16" s="21"/>
      <c r="B16" s="86">
        <v>75023</v>
      </c>
      <c r="C16" s="36"/>
      <c r="D16" s="67" t="s">
        <v>50</v>
      </c>
      <c r="E16" s="28">
        <v>4378867</v>
      </c>
      <c r="F16" s="29"/>
      <c r="G16" s="29">
        <f>G17</f>
        <v>8189</v>
      </c>
      <c r="H16" s="29">
        <f t="shared" si="0"/>
        <v>4387056</v>
      </c>
      <c r="I16" s="60"/>
    </row>
    <row r="17" spans="1:9" ht="18" customHeight="1">
      <c r="A17" s="21"/>
      <c r="B17" s="86"/>
      <c r="C17" s="36">
        <v>4010</v>
      </c>
      <c r="D17" s="67" t="s">
        <v>64</v>
      </c>
      <c r="E17" s="28">
        <v>2869168</v>
      </c>
      <c r="F17" s="29"/>
      <c r="G17" s="29">
        <v>8189</v>
      </c>
      <c r="H17" s="29">
        <f t="shared" si="0"/>
        <v>2877357</v>
      </c>
      <c r="I17" s="60"/>
    </row>
    <row r="18" spans="1:9" s="20" customFormat="1" ht="18" customHeight="1">
      <c r="A18" s="33">
        <v>851</v>
      </c>
      <c r="B18" s="84"/>
      <c r="C18" s="85"/>
      <c r="D18" s="68" t="s">
        <v>65</v>
      </c>
      <c r="E18" s="24">
        <v>57500</v>
      </c>
      <c r="F18" s="37"/>
      <c r="G18" s="25">
        <f>G19</f>
        <v>13620</v>
      </c>
      <c r="H18" s="25">
        <f>E18-F18+G18</f>
        <v>71120</v>
      </c>
      <c r="I18" s="61"/>
    </row>
    <row r="19" spans="1:9" ht="18" customHeight="1">
      <c r="A19" s="21"/>
      <c r="B19" s="86">
        <v>85154</v>
      </c>
      <c r="C19" s="36"/>
      <c r="D19" s="67" t="s">
        <v>66</v>
      </c>
      <c r="E19" s="28">
        <v>45400</v>
      </c>
      <c r="F19" s="29"/>
      <c r="G19" s="29">
        <f>G20+G21</f>
        <v>13620</v>
      </c>
      <c r="H19" s="29">
        <f>E19-F19+G19</f>
        <v>59020</v>
      </c>
      <c r="I19" s="60"/>
    </row>
    <row r="20" spans="1:8" ht="20.25" customHeight="1">
      <c r="A20" s="21"/>
      <c r="B20" s="86"/>
      <c r="C20" s="36">
        <v>3110</v>
      </c>
      <c r="D20" s="67" t="s">
        <v>32</v>
      </c>
      <c r="E20" s="28">
        <v>20000</v>
      </c>
      <c r="F20" s="29"/>
      <c r="G20" s="29">
        <v>10000</v>
      </c>
      <c r="H20" s="29">
        <f>E20-F20+G20</f>
        <v>30000</v>
      </c>
    </row>
    <row r="21" spans="1:8" ht="22.5" customHeight="1">
      <c r="A21" s="21"/>
      <c r="B21" s="86"/>
      <c r="C21" s="36">
        <v>4300</v>
      </c>
      <c r="D21" s="67" t="s">
        <v>22</v>
      </c>
      <c r="E21" s="28">
        <v>12400</v>
      </c>
      <c r="F21" s="29"/>
      <c r="G21" s="29">
        <v>3620</v>
      </c>
      <c r="H21" s="29">
        <f>E21-F21+G21</f>
        <v>16020</v>
      </c>
    </row>
    <row r="22" spans="1:8" s="39" customFormat="1" ht="21.75" customHeight="1">
      <c r="A22" s="99" t="s">
        <v>12</v>
      </c>
      <c r="B22" s="100"/>
      <c r="C22" s="100"/>
      <c r="D22" s="101"/>
      <c r="E22" s="24">
        <v>26849587.55</v>
      </c>
      <c r="F22" s="24">
        <f>F18+F15+F12</f>
        <v>1070000</v>
      </c>
      <c r="G22" s="24">
        <f>G18+G15+G12</f>
        <v>1279464.62</v>
      </c>
      <c r="H22" s="24">
        <f>E22-F22+G22</f>
        <v>27059052.17</v>
      </c>
    </row>
    <row r="23" spans="1:8" ht="13.5" customHeight="1">
      <c r="A23" s="102" t="s">
        <v>14</v>
      </c>
      <c r="B23" s="102"/>
      <c r="C23" s="102"/>
      <c r="D23" s="102"/>
      <c r="E23" s="102"/>
      <c r="F23" s="102"/>
      <c r="G23" s="43"/>
      <c r="H23" s="43"/>
    </row>
    <row r="24" spans="1:21" ht="106.5" customHeight="1">
      <c r="A24" s="77" t="s">
        <v>80</v>
      </c>
      <c r="B24" s="77"/>
      <c r="C24" s="77"/>
      <c r="D24" s="77"/>
      <c r="E24" s="77"/>
      <c r="F24" s="77"/>
      <c r="G24" s="77"/>
      <c r="H24" s="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9" ht="19.5" customHeight="1">
      <c r="A25" s="10"/>
      <c r="B25" s="10"/>
      <c r="C25" s="10"/>
      <c r="D25" s="10"/>
      <c r="E25" s="10"/>
      <c r="F25" s="10"/>
      <c r="G25" s="76" t="s">
        <v>7</v>
      </c>
      <c r="H25" s="76"/>
      <c r="I25" s="10"/>
    </row>
    <row r="26" spans="1:8" ht="18.75" customHeight="1">
      <c r="A26" s="6"/>
      <c r="D26" s="1"/>
      <c r="E26" s="1"/>
      <c r="F26" s="1"/>
      <c r="G26" s="98" t="s">
        <v>8</v>
      </c>
      <c r="H26" s="98"/>
    </row>
    <row r="27" spans="1:8" ht="12.75">
      <c r="A27" s="6"/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</sheetData>
  <sheetProtection/>
  <mergeCells count="13">
    <mergeCell ref="G26:H26"/>
    <mergeCell ref="A22:D22"/>
    <mergeCell ref="A23:F23"/>
    <mergeCell ref="E11:H11"/>
    <mergeCell ref="A24:H24"/>
    <mergeCell ref="G25:H25"/>
    <mergeCell ref="C8:C9"/>
    <mergeCell ref="E8:H8"/>
    <mergeCell ref="E9:H9"/>
    <mergeCell ref="D1:H1"/>
    <mergeCell ref="C4:G4"/>
    <mergeCell ref="A6:H6"/>
    <mergeCell ref="E2:H2"/>
  </mergeCells>
  <printOptions/>
  <pageMargins left="0.5" right="0.17" top="0.44" bottom="0.24" header="0.29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H19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66"/>
      <c r="B1" s="66"/>
      <c r="C1" s="66"/>
      <c r="D1" s="90" t="s">
        <v>67</v>
      </c>
      <c r="E1" s="90"/>
      <c r="F1" s="90"/>
      <c r="G1" s="90"/>
      <c r="H1" s="90"/>
    </row>
    <row r="2" spans="1:8" ht="15" customHeight="1">
      <c r="A2" s="50"/>
      <c r="B2" s="50"/>
      <c r="C2" s="50"/>
      <c r="D2" s="11"/>
      <c r="E2" s="91" t="s">
        <v>35</v>
      </c>
      <c r="F2" s="91"/>
      <c r="G2" s="91"/>
      <c r="H2" s="91"/>
    </row>
    <row r="3" spans="1:8" ht="8.25" customHeight="1">
      <c r="A3" s="51"/>
      <c r="B3" s="51"/>
      <c r="C3" s="51"/>
      <c r="D3" s="12"/>
      <c r="E3" s="12"/>
      <c r="F3" s="12"/>
      <c r="G3" s="12"/>
      <c r="H3" s="12"/>
    </row>
    <row r="4" spans="1:8" s="13" customFormat="1" ht="14.25" customHeight="1">
      <c r="A4" s="52"/>
      <c r="B4" s="52"/>
      <c r="C4" s="92" t="s">
        <v>29</v>
      </c>
      <c r="D4" s="92"/>
      <c r="E4" s="92"/>
      <c r="F4" s="92"/>
      <c r="G4" s="92"/>
      <c r="H4" s="15"/>
    </row>
    <row r="5" spans="1:8" s="13" customFormat="1" ht="6" customHeight="1">
      <c r="A5" s="53"/>
      <c r="B5" s="53"/>
      <c r="C5" s="14"/>
      <c r="D5" s="14"/>
      <c r="E5" s="14"/>
      <c r="F5" s="14"/>
      <c r="G5" s="14"/>
      <c r="H5" s="15"/>
    </row>
    <row r="6" spans="1:8" s="13" customFormat="1" ht="24" customHeight="1">
      <c r="A6" s="94" t="s">
        <v>68</v>
      </c>
      <c r="B6" s="94"/>
      <c r="C6" s="94"/>
      <c r="D6" s="94"/>
      <c r="E6" s="94"/>
      <c r="F6" s="94"/>
      <c r="G6" s="94"/>
      <c r="H6" s="94"/>
    </row>
    <row r="7" spans="1:8" s="13" customFormat="1" ht="18.75" customHeight="1">
      <c r="A7" s="65" t="s">
        <v>15</v>
      </c>
      <c r="B7" s="49"/>
      <c r="C7" s="49"/>
      <c r="D7" s="49"/>
      <c r="E7" s="49"/>
      <c r="F7" s="49"/>
      <c r="G7" s="49"/>
      <c r="H7" s="49"/>
    </row>
    <row r="8" spans="1:8" s="3" customFormat="1" ht="14.25" customHeight="1">
      <c r="A8" s="7"/>
      <c r="B8" s="7"/>
      <c r="C8" s="96" t="s">
        <v>9</v>
      </c>
      <c r="D8" s="7"/>
      <c r="E8" s="88" t="s">
        <v>24</v>
      </c>
      <c r="F8" s="88"/>
      <c r="G8" s="88"/>
      <c r="H8" s="88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8" t="s">
        <v>1</v>
      </c>
      <c r="F9" s="88"/>
      <c r="G9" s="88"/>
      <c r="H9" s="88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3">
        <v>4</v>
      </c>
      <c r="F11" s="104"/>
      <c r="G11" s="104"/>
      <c r="H11" s="105"/>
    </row>
    <row r="12" spans="1:8" s="20" customFormat="1" ht="18" customHeight="1">
      <c r="A12" s="33">
        <v>801</v>
      </c>
      <c r="B12" s="33"/>
      <c r="C12" s="34"/>
      <c r="D12" s="69" t="s">
        <v>23</v>
      </c>
      <c r="E12" s="24">
        <v>355650</v>
      </c>
      <c r="F12" s="25"/>
      <c r="G12" s="25">
        <f>G13</f>
        <v>1000</v>
      </c>
      <c r="H12" s="25">
        <f>E12-F12+G12</f>
        <v>356650</v>
      </c>
    </row>
    <row r="13" spans="1:8" ht="18" customHeight="1">
      <c r="A13" s="21"/>
      <c r="B13" s="36">
        <v>80104</v>
      </c>
      <c r="C13" s="23"/>
      <c r="D13" s="72" t="s">
        <v>70</v>
      </c>
      <c r="E13" s="28">
        <v>295650</v>
      </c>
      <c r="F13" s="29"/>
      <c r="G13" s="29">
        <f>G14</f>
        <v>1000</v>
      </c>
      <c r="H13" s="59">
        <f>E13-F13+G13</f>
        <v>296650</v>
      </c>
    </row>
    <row r="14" spans="1:8" ht="33" customHeight="1">
      <c r="A14" s="21"/>
      <c r="B14" s="21"/>
      <c r="C14" s="87" t="s">
        <v>69</v>
      </c>
      <c r="D14" s="72" t="s">
        <v>71</v>
      </c>
      <c r="E14" s="28">
        <v>0</v>
      </c>
      <c r="F14" s="29"/>
      <c r="G14" s="29">
        <v>1000</v>
      </c>
      <c r="H14" s="59">
        <f>E14-F14+G14</f>
        <v>1000</v>
      </c>
    </row>
    <row r="15" spans="1:8" s="39" customFormat="1" ht="21.75" customHeight="1">
      <c r="A15" s="99" t="s">
        <v>18</v>
      </c>
      <c r="B15" s="100"/>
      <c r="C15" s="100"/>
      <c r="D15" s="101"/>
      <c r="E15" s="24">
        <v>355650</v>
      </c>
      <c r="F15" s="24"/>
      <c r="G15" s="24">
        <f>G12</f>
        <v>1000</v>
      </c>
      <c r="H15" s="59">
        <f>E15-F15+G15</f>
        <v>356650</v>
      </c>
    </row>
    <row r="16" spans="1:8" ht="13.5" customHeight="1">
      <c r="A16" s="102" t="s">
        <v>14</v>
      </c>
      <c r="B16" s="102"/>
      <c r="C16" s="102"/>
      <c r="D16" s="102"/>
      <c r="E16" s="102"/>
      <c r="F16" s="102"/>
      <c r="G16" s="1"/>
      <c r="H16" s="1"/>
    </row>
    <row r="17" spans="1:21" ht="42.75" customHeight="1">
      <c r="A17" s="77" t="s">
        <v>72</v>
      </c>
      <c r="B17" s="78"/>
      <c r="C17" s="78"/>
      <c r="D17" s="78"/>
      <c r="E17" s="78"/>
      <c r="F17" s="78"/>
      <c r="G17" s="78"/>
      <c r="H17" s="7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9" ht="19.5" customHeight="1">
      <c r="A18" s="10"/>
      <c r="B18" s="10"/>
      <c r="C18" s="10"/>
      <c r="D18" s="10"/>
      <c r="E18" s="10"/>
      <c r="F18" s="10"/>
      <c r="G18" s="76" t="s">
        <v>7</v>
      </c>
      <c r="H18" s="76"/>
      <c r="I18" s="10"/>
    </row>
    <row r="19" spans="1:8" ht="18.75" customHeight="1">
      <c r="A19" s="6"/>
      <c r="D19" s="1"/>
      <c r="E19" s="1"/>
      <c r="F19" s="1"/>
      <c r="G19" s="98" t="s">
        <v>8</v>
      </c>
      <c r="H19" s="98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19:H19"/>
    <mergeCell ref="A15:D15"/>
    <mergeCell ref="A16:F16"/>
    <mergeCell ref="A17:H17"/>
    <mergeCell ref="G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A1" sqref="A1:H25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50"/>
      <c r="B1" s="50"/>
      <c r="C1" s="50"/>
      <c r="D1" s="90" t="s">
        <v>76</v>
      </c>
      <c r="E1" s="90"/>
      <c r="F1" s="90"/>
      <c r="G1" s="90"/>
      <c r="H1" s="90"/>
    </row>
    <row r="2" spans="1:8" ht="15" customHeight="1">
      <c r="A2" s="51"/>
      <c r="B2" s="51"/>
      <c r="C2" s="51"/>
      <c r="D2" s="11"/>
      <c r="E2" s="91" t="s">
        <v>35</v>
      </c>
      <c r="F2" s="91"/>
      <c r="G2" s="91"/>
      <c r="H2" s="91"/>
    </row>
    <row r="3" spans="1:8" ht="8.25" customHeight="1">
      <c r="A3" s="51"/>
      <c r="B3" s="51"/>
      <c r="C3" s="51"/>
      <c r="D3" s="12"/>
      <c r="E3" s="12"/>
      <c r="F3" s="12"/>
      <c r="G3" s="12"/>
      <c r="H3" s="12"/>
    </row>
    <row r="4" spans="1:8" s="13" customFormat="1" ht="14.25" customHeight="1">
      <c r="A4" s="52"/>
      <c r="B4" s="52"/>
      <c r="C4" s="92" t="s">
        <v>29</v>
      </c>
      <c r="D4" s="92"/>
      <c r="E4" s="92"/>
      <c r="F4" s="92"/>
      <c r="G4" s="92"/>
      <c r="H4" s="15"/>
    </row>
    <row r="5" spans="1:8" s="13" customFormat="1" ht="6" customHeight="1">
      <c r="A5" s="53"/>
      <c r="B5" s="53"/>
      <c r="C5" s="14"/>
      <c r="D5" s="14"/>
      <c r="E5" s="14"/>
      <c r="F5" s="14"/>
      <c r="G5" s="14"/>
      <c r="H5" s="15"/>
    </row>
    <row r="6" spans="1:8" s="13" customFormat="1" ht="24" customHeight="1">
      <c r="A6" s="94" t="s">
        <v>68</v>
      </c>
      <c r="B6" s="94"/>
      <c r="C6" s="94"/>
      <c r="D6" s="94"/>
      <c r="E6" s="94"/>
      <c r="F6" s="94"/>
      <c r="G6" s="94"/>
      <c r="H6" s="94"/>
    </row>
    <row r="7" spans="1:8" s="13" customFormat="1" ht="18.75" customHeight="1">
      <c r="A7" s="65" t="s">
        <v>34</v>
      </c>
      <c r="B7" s="49"/>
      <c r="C7" s="49"/>
      <c r="D7" s="49"/>
      <c r="E7" s="49"/>
      <c r="F7" s="49"/>
      <c r="G7" s="49"/>
      <c r="H7" s="49"/>
    </row>
    <row r="8" spans="1:8" s="3" customFormat="1" ht="14.25" customHeight="1">
      <c r="A8" s="7"/>
      <c r="B8" s="7"/>
      <c r="C8" s="96" t="s">
        <v>9</v>
      </c>
      <c r="D8" s="7"/>
      <c r="E8" s="88" t="s">
        <v>24</v>
      </c>
      <c r="F8" s="88"/>
      <c r="G8" s="88"/>
      <c r="H8" s="88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8" t="s">
        <v>1</v>
      </c>
      <c r="F9" s="88"/>
      <c r="G9" s="88"/>
      <c r="H9" s="88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3">
        <v>4</v>
      </c>
      <c r="F11" s="104"/>
      <c r="G11" s="104"/>
      <c r="H11" s="105"/>
    </row>
    <row r="12" spans="1:8" s="20" customFormat="1" ht="18" customHeight="1">
      <c r="A12" s="33">
        <v>801</v>
      </c>
      <c r="B12" s="33"/>
      <c r="C12" s="34"/>
      <c r="D12" s="35" t="s">
        <v>23</v>
      </c>
      <c r="E12" s="24">
        <v>6456287</v>
      </c>
      <c r="F12" s="25">
        <f>F13+F17+F19</f>
        <v>4601</v>
      </c>
      <c r="G12" s="25">
        <f>G13+G17+G19</f>
        <v>10101</v>
      </c>
      <c r="H12" s="25">
        <f>E12-F12+G12</f>
        <v>6461787</v>
      </c>
    </row>
    <row r="13" spans="1:8" ht="18" customHeight="1">
      <c r="A13" s="21"/>
      <c r="B13" s="36">
        <v>80101</v>
      </c>
      <c r="C13" s="23"/>
      <c r="D13" s="30" t="s">
        <v>26</v>
      </c>
      <c r="E13" s="28">
        <v>3455104</v>
      </c>
      <c r="F13" s="29">
        <f>F14+F15+F16</f>
        <v>4170</v>
      </c>
      <c r="G13" s="29">
        <f>G14+G15+G16</f>
        <v>9101</v>
      </c>
      <c r="H13" s="37">
        <f aca="true" t="shared" si="0" ref="H13:H21">E13-F13+G13</f>
        <v>3460035</v>
      </c>
    </row>
    <row r="14" spans="1:8" ht="18" customHeight="1">
      <c r="A14" s="21"/>
      <c r="B14" s="21"/>
      <c r="C14" s="36">
        <v>4040</v>
      </c>
      <c r="D14" s="62" t="s">
        <v>30</v>
      </c>
      <c r="E14" s="28">
        <v>154967</v>
      </c>
      <c r="F14" s="29">
        <v>4170</v>
      </c>
      <c r="G14" s="29"/>
      <c r="H14" s="37">
        <f t="shared" si="0"/>
        <v>150797</v>
      </c>
    </row>
    <row r="15" spans="1:8" ht="18" customHeight="1">
      <c r="A15" s="21"/>
      <c r="B15" s="21"/>
      <c r="C15" s="36">
        <v>4210</v>
      </c>
      <c r="D15" s="62" t="s">
        <v>21</v>
      </c>
      <c r="E15" s="28">
        <v>45000</v>
      </c>
      <c r="F15" s="29"/>
      <c r="G15" s="29">
        <v>4500</v>
      </c>
      <c r="H15" s="37">
        <f t="shared" si="0"/>
        <v>49500</v>
      </c>
    </row>
    <row r="16" spans="1:8" ht="28.5" customHeight="1">
      <c r="A16" s="21"/>
      <c r="B16" s="21"/>
      <c r="C16" s="36">
        <v>6060</v>
      </c>
      <c r="D16" s="62" t="s">
        <v>73</v>
      </c>
      <c r="E16" s="28">
        <v>0</v>
      </c>
      <c r="F16" s="29"/>
      <c r="G16" s="29">
        <v>4601</v>
      </c>
      <c r="H16" s="37">
        <f t="shared" si="0"/>
        <v>4601</v>
      </c>
    </row>
    <row r="17" spans="1:8" ht="18" customHeight="1">
      <c r="A17" s="21"/>
      <c r="B17" s="36">
        <v>80104</v>
      </c>
      <c r="C17" s="36"/>
      <c r="D17" s="62" t="s">
        <v>31</v>
      </c>
      <c r="E17" s="28">
        <v>921587</v>
      </c>
      <c r="F17" s="29"/>
      <c r="G17" s="29">
        <f>G18</f>
        <v>1000</v>
      </c>
      <c r="H17" s="37">
        <f t="shared" si="0"/>
        <v>922587</v>
      </c>
    </row>
    <row r="18" spans="1:8" ht="18" customHeight="1">
      <c r="A18" s="21"/>
      <c r="B18" s="21"/>
      <c r="C18" s="36">
        <v>4240</v>
      </c>
      <c r="D18" s="62" t="s">
        <v>30</v>
      </c>
      <c r="E18" s="28">
        <v>2000</v>
      </c>
      <c r="F18" s="29"/>
      <c r="G18" s="29">
        <v>1000</v>
      </c>
      <c r="H18" s="37">
        <f t="shared" si="0"/>
        <v>3000</v>
      </c>
    </row>
    <row r="19" spans="1:8" ht="18" customHeight="1">
      <c r="A19" s="21"/>
      <c r="B19" s="36">
        <v>80110</v>
      </c>
      <c r="C19" s="36"/>
      <c r="D19" s="62" t="s">
        <v>25</v>
      </c>
      <c r="E19" s="28">
        <v>1791238</v>
      </c>
      <c r="F19" s="29">
        <f>F20</f>
        <v>431</v>
      </c>
      <c r="G19" s="29"/>
      <c r="H19" s="37">
        <f t="shared" si="0"/>
        <v>1790807</v>
      </c>
    </row>
    <row r="20" spans="1:8" ht="18" customHeight="1">
      <c r="A20" s="21"/>
      <c r="B20" s="21"/>
      <c r="C20" s="36">
        <v>4040</v>
      </c>
      <c r="D20" s="62" t="s">
        <v>30</v>
      </c>
      <c r="E20" s="28">
        <v>77870</v>
      </c>
      <c r="F20" s="29">
        <v>431</v>
      </c>
      <c r="G20" s="29"/>
      <c r="H20" s="37">
        <f t="shared" si="0"/>
        <v>77439</v>
      </c>
    </row>
    <row r="21" spans="1:8" s="39" customFormat="1" ht="21.75" customHeight="1">
      <c r="A21" s="99" t="s">
        <v>12</v>
      </c>
      <c r="B21" s="100"/>
      <c r="C21" s="100"/>
      <c r="D21" s="101"/>
      <c r="E21" s="24">
        <v>6673650</v>
      </c>
      <c r="F21" s="24">
        <f>F12</f>
        <v>4601</v>
      </c>
      <c r="G21" s="24">
        <f>G12</f>
        <v>10101</v>
      </c>
      <c r="H21" s="25">
        <f t="shared" si="0"/>
        <v>6679150</v>
      </c>
    </row>
    <row r="22" spans="1:8" ht="13.5" customHeight="1">
      <c r="A22" s="102" t="s">
        <v>14</v>
      </c>
      <c r="B22" s="102"/>
      <c r="C22" s="102"/>
      <c r="D22" s="102"/>
      <c r="E22" s="102"/>
      <c r="F22" s="102"/>
      <c r="G22" s="1"/>
      <c r="H22" s="1"/>
    </row>
    <row r="23" spans="1:21" ht="56.25" customHeight="1">
      <c r="A23" s="77" t="s">
        <v>77</v>
      </c>
      <c r="B23" s="78"/>
      <c r="C23" s="78"/>
      <c r="D23" s="78"/>
      <c r="E23" s="78"/>
      <c r="F23" s="78"/>
      <c r="G23" s="78"/>
      <c r="H23" s="7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9" ht="19.5" customHeight="1">
      <c r="A24" s="10"/>
      <c r="B24" s="10"/>
      <c r="C24" s="10"/>
      <c r="D24" s="10"/>
      <c r="E24" s="10"/>
      <c r="F24" s="10"/>
      <c r="G24" s="76" t="s">
        <v>7</v>
      </c>
      <c r="H24" s="76"/>
      <c r="I24" s="10"/>
    </row>
    <row r="25" spans="1:8" ht="18.75" customHeight="1">
      <c r="A25" s="6"/>
      <c r="D25" s="1"/>
      <c r="E25" s="1"/>
      <c r="F25" s="1"/>
      <c r="G25" s="98" t="s">
        <v>8</v>
      </c>
      <c r="H25" s="98"/>
    </row>
    <row r="26" spans="1:8" ht="12.75">
      <c r="A26" s="6"/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</sheetData>
  <mergeCells count="13">
    <mergeCell ref="E2:H2"/>
    <mergeCell ref="D1:H1"/>
    <mergeCell ref="C4:G4"/>
    <mergeCell ref="C8:C9"/>
    <mergeCell ref="E8:H8"/>
    <mergeCell ref="E9:H9"/>
    <mergeCell ref="A6:H6"/>
    <mergeCell ref="G24:H24"/>
    <mergeCell ref="G25:H25"/>
    <mergeCell ref="E11:H11"/>
    <mergeCell ref="A21:D21"/>
    <mergeCell ref="A22:F22"/>
    <mergeCell ref="A23:H23"/>
  </mergeCells>
  <printOptions/>
  <pageMargins left="0.54" right="0.16" top="0.4" bottom="0.24" header="0.2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50"/>
      <c r="B1" s="50"/>
      <c r="C1" s="50"/>
      <c r="D1" s="90" t="s">
        <v>75</v>
      </c>
      <c r="E1" s="90"/>
      <c r="F1" s="90"/>
      <c r="G1" s="90"/>
      <c r="H1" s="90"/>
    </row>
    <row r="2" spans="1:8" ht="15" customHeight="1">
      <c r="A2" s="51"/>
      <c r="B2" s="51"/>
      <c r="C2" s="51"/>
      <c r="D2" s="11"/>
      <c r="E2" s="91" t="s">
        <v>35</v>
      </c>
      <c r="F2" s="91"/>
      <c r="G2" s="91"/>
      <c r="H2" s="91"/>
    </row>
    <row r="3" spans="1:8" ht="8.25" customHeight="1">
      <c r="A3" s="51"/>
      <c r="B3" s="51"/>
      <c r="C3" s="51"/>
      <c r="D3" s="12"/>
      <c r="E3" s="12"/>
      <c r="F3" s="12"/>
      <c r="G3" s="12"/>
      <c r="H3" s="12"/>
    </row>
    <row r="4" spans="1:8" s="13" customFormat="1" ht="14.25" customHeight="1">
      <c r="A4" s="52"/>
      <c r="B4" s="52"/>
      <c r="C4" s="92" t="s">
        <v>74</v>
      </c>
      <c r="D4" s="92"/>
      <c r="E4" s="92"/>
      <c r="F4" s="92"/>
      <c r="G4" s="92"/>
      <c r="H4" s="15"/>
    </row>
    <row r="5" spans="1:8" s="13" customFormat="1" ht="6" customHeight="1">
      <c r="A5" s="53"/>
      <c r="B5" s="53"/>
      <c r="C5" s="14"/>
      <c r="D5" s="14"/>
      <c r="E5" s="14"/>
      <c r="F5" s="14"/>
      <c r="G5" s="14"/>
      <c r="H5" s="15"/>
    </row>
    <row r="6" spans="1:8" s="13" customFormat="1" ht="24" customHeight="1">
      <c r="A6" s="94" t="s">
        <v>68</v>
      </c>
      <c r="B6" s="94"/>
      <c r="C6" s="94"/>
      <c r="D6" s="94"/>
      <c r="E6" s="94"/>
      <c r="F6" s="94"/>
      <c r="G6" s="94"/>
      <c r="H6" s="94"/>
    </row>
    <row r="7" spans="1:8" s="13" customFormat="1" ht="18.75" customHeight="1">
      <c r="A7" s="65" t="s">
        <v>34</v>
      </c>
      <c r="B7" s="49"/>
      <c r="C7" s="49"/>
      <c r="D7" s="49"/>
      <c r="E7" s="49"/>
      <c r="F7" s="49"/>
      <c r="G7" s="49"/>
      <c r="H7" s="49"/>
    </row>
    <row r="8" spans="1:8" s="3" customFormat="1" ht="14.25" customHeight="1">
      <c r="A8" s="7"/>
      <c r="B8" s="7"/>
      <c r="C8" s="96" t="s">
        <v>9</v>
      </c>
      <c r="D8" s="7"/>
      <c r="E8" s="88" t="s">
        <v>24</v>
      </c>
      <c r="F8" s="88"/>
      <c r="G8" s="88"/>
      <c r="H8" s="88"/>
    </row>
    <row r="9" spans="1:8" s="3" customFormat="1" ht="16.5" customHeight="1">
      <c r="A9" s="9" t="s">
        <v>0</v>
      </c>
      <c r="B9" s="9" t="s">
        <v>5</v>
      </c>
      <c r="C9" s="97"/>
      <c r="D9" s="9" t="s">
        <v>6</v>
      </c>
      <c r="E9" s="88" t="s">
        <v>1</v>
      </c>
      <c r="F9" s="88"/>
      <c r="G9" s="88"/>
      <c r="H9" s="88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3">
        <v>4</v>
      </c>
      <c r="F11" s="104"/>
      <c r="G11" s="104"/>
      <c r="H11" s="105"/>
    </row>
    <row r="12" spans="1:8" s="20" customFormat="1" ht="18" customHeight="1">
      <c r="A12" s="33">
        <v>801</v>
      </c>
      <c r="B12" s="33"/>
      <c r="C12" s="34"/>
      <c r="D12" s="35" t="s">
        <v>23</v>
      </c>
      <c r="E12" s="24">
        <v>5409502</v>
      </c>
      <c r="F12" s="25"/>
      <c r="G12" s="25">
        <f>G13</f>
        <v>4500</v>
      </c>
      <c r="H12" s="25">
        <f>E12-F12+G12</f>
        <v>5414002</v>
      </c>
    </row>
    <row r="13" spans="1:8" ht="18" customHeight="1">
      <c r="A13" s="21"/>
      <c r="B13" s="36">
        <v>80101</v>
      </c>
      <c r="C13" s="23"/>
      <c r="D13" s="30" t="s">
        <v>26</v>
      </c>
      <c r="E13" s="28">
        <v>2773198</v>
      </c>
      <c r="F13" s="29"/>
      <c r="G13" s="29">
        <f>G14</f>
        <v>4500</v>
      </c>
      <c r="H13" s="37">
        <f>E13-F13+G13</f>
        <v>2777698</v>
      </c>
    </row>
    <row r="14" spans="1:8" ht="18" customHeight="1">
      <c r="A14" s="21"/>
      <c r="B14" s="21"/>
      <c r="C14" s="36">
        <v>4210</v>
      </c>
      <c r="D14" s="62" t="s">
        <v>21</v>
      </c>
      <c r="E14" s="28">
        <v>45044</v>
      </c>
      <c r="F14" s="29"/>
      <c r="G14" s="29">
        <v>4500</v>
      </c>
      <c r="H14" s="37">
        <f>E14-F14+G14</f>
        <v>49544</v>
      </c>
    </row>
    <row r="15" spans="1:8" s="39" customFormat="1" ht="21.75" customHeight="1">
      <c r="A15" s="99" t="s">
        <v>12</v>
      </c>
      <c r="B15" s="100"/>
      <c r="C15" s="100"/>
      <c r="D15" s="101"/>
      <c r="E15" s="24">
        <v>5525000</v>
      </c>
      <c r="F15" s="24"/>
      <c r="G15" s="24">
        <f>G12</f>
        <v>4500</v>
      </c>
      <c r="H15" s="25">
        <f>E15-F15+G15</f>
        <v>5529500</v>
      </c>
    </row>
    <row r="16" spans="1:8" ht="13.5" customHeight="1">
      <c r="A16" s="102" t="s">
        <v>14</v>
      </c>
      <c r="B16" s="102"/>
      <c r="C16" s="102"/>
      <c r="D16" s="102"/>
      <c r="E16" s="102"/>
      <c r="F16" s="102"/>
      <c r="G16" s="1"/>
      <c r="H16" s="1"/>
    </row>
    <row r="17" spans="1:21" ht="48.75" customHeight="1">
      <c r="A17" s="77" t="s">
        <v>78</v>
      </c>
      <c r="B17" s="78"/>
      <c r="C17" s="78"/>
      <c r="D17" s="78"/>
      <c r="E17" s="78"/>
      <c r="F17" s="78"/>
      <c r="G17" s="78"/>
      <c r="H17" s="7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9" ht="19.5" customHeight="1">
      <c r="A18" s="10"/>
      <c r="B18" s="10"/>
      <c r="C18" s="10"/>
      <c r="D18" s="10"/>
      <c r="E18" s="10"/>
      <c r="F18" s="10"/>
      <c r="G18" s="76" t="s">
        <v>7</v>
      </c>
      <c r="H18" s="76"/>
      <c r="I18" s="10"/>
    </row>
    <row r="19" spans="1:8" ht="18.75" customHeight="1">
      <c r="A19" s="6"/>
      <c r="D19" s="1"/>
      <c r="E19" s="1"/>
      <c r="F19" s="1"/>
      <c r="G19" s="98" t="s">
        <v>8</v>
      </c>
      <c r="H19" s="98"/>
    </row>
    <row r="20" spans="1:8" ht="12.75">
      <c r="A20" s="6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18:H18"/>
    <mergeCell ref="G19:H19"/>
    <mergeCell ref="A15:D15"/>
    <mergeCell ref="A16:F16"/>
    <mergeCell ref="A17:H17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2011-06-16T11:01:17Z</cp:lastPrinted>
  <dcterms:created xsi:type="dcterms:W3CDTF">2009-10-15T10:17:39Z</dcterms:created>
  <dcterms:modified xsi:type="dcterms:W3CDTF">2011-06-16T11:03:39Z</dcterms:modified>
  <cp:category/>
  <cp:version/>
  <cp:contentType/>
  <cp:contentStatus/>
</cp:coreProperties>
</file>