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2"/>
  </bookViews>
  <sheets>
    <sheet name="zał   1 do 29 07" sheetId="1" r:id="rId1"/>
    <sheet name="zał 2 do 29 07" sheetId="2" r:id="rId2"/>
    <sheet name="zał 3 do 29 07" sheetId="3" r:id="rId3"/>
  </sheets>
  <definedNames>
    <definedName name="_xlnm.Print_Area" localSheetId="0">'zał   1 do 29 07'!$A$2:$E$25</definedName>
    <definedName name="_xlnm.Print_Area" localSheetId="2">'zał 3 do 29 07'!$A$1:$I$25</definedName>
  </definedNames>
  <calcPr fullCalcOnLoad="1"/>
</workbook>
</file>

<file path=xl/sharedStrings.xml><?xml version="1.0" encoding="utf-8"?>
<sst xmlns="http://schemas.openxmlformats.org/spreadsheetml/2006/main" count="93" uniqueCount="77">
  <si>
    <t>Budowa sieci kanalizacyjnej w gminie</t>
  </si>
  <si>
    <t>Lp</t>
  </si>
  <si>
    <t>Plan po zmianie</t>
  </si>
  <si>
    <t>N a z w a</t>
  </si>
  <si>
    <t>Przewodniczący Rady Gminy</t>
  </si>
  <si>
    <t>Dział</t>
  </si>
  <si>
    <t>Rozdział</t>
  </si>
  <si>
    <t>§</t>
  </si>
  <si>
    <t>Nazwa</t>
  </si>
  <si>
    <t>Zakup usług pozostałych</t>
  </si>
  <si>
    <t>Wydatki inwestycyjne jednostek budżetowych</t>
  </si>
  <si>
    <t>Oświata i wychowanie</t>
  </si>
  <si>
    <t>Szkoły podstawowe</t>
  </si>
  <si>
    <t>Uzasadnienie:</t>
  </si>
  <si>
    <t>Mirosław Byczak</t>
  </si>
  <si>
    <t>010</t>
  </si>
  <si>
    <t>01010</t>
  </si>
  <si>
    <t>Ogółem</t>
  </si>
  <si>
    <t>Dochody</t>
  </si>
  <si>
    <t>6050</t>
  </si>
  <si>
    <t>Gospodarka mieszkaniowa</t>
  </si>
  <si>
    <t>Gospodarka gruntami i nieruchomościami</t>
  </si>
  <si>
    <t>400</t>
  </si>
  <si>
    <t>4002</t>
  </si>
  <si>
    <t>6060</t>
  </si>
  <si>
    <t>900</t>
  </si>
  <si>
    <t>90001</t>
  </si>
  <si>
    <t xml:space="preserve">Zwiększenie </t>
  </si>
  <si>
    <t>Paragraf</t>
  </si>
  <si>
    <t>razem dział 010 - Rolnictwo i łowiectwo</t>
  </si>
  <si>
    <t>razem dział 400 -Wytwarzanie i zaopatrywanie w energię elektryczną, gaz i wodę</t>
  </si>
  <si>
    <t>razem dział 600 - Transport i łączność</t>
  </si>
  <si>
    <t>razem dział 801 - Oświata i wychowanie</t>
  </si>
  <si>
    <t>razem dział 852 - Pomoc społeczna</t>
  </si>
  <si>
    <t>Razem dział 900 - Gospodarka komunalna i ochrona środowiska</t>
  </si>
  <si>
    <t>Zmniejszenie</t>
  </si>
  <si>
    <t xml:space="preserve">                              Rady Gminy Jaktorów</t>
  </si>
  <si>
    <t xml:space="preserve">                                                  Przewodniczący Rady Gminy</t>
  </si>
  <si>
    <t xml:space="preserve">                                                Mirosław Byczak</t>
  </si>
  <si>
    <t>Wydatki  -  zmniejszenie</t>
  </si>
  <si>
    <t>Zestawienie zmian w planie dochodów  budżetu Gminy Jaktorów</t>
  </si>
  <si>
    <t>Różne rozliczenia</t>
  </si>
  <si>
    <t>Różne rozliczenia finansowe</t>
  </si>
  <si>
    <t>0470</t>
  </si>
  <si>
    <t>Wpływy z opłat za zarząd, użytkowanie i użytkowanie wieczyste nieruchomości</t>
  </si>
  <si>
    <t>Kwota</t>
  </si>
  <si>
    <t xml:space="preserve">na rok 2007  w związku z  uzyskaniem ponadplanowych  dochodów własnych   </t>
  </si>
  <si>
    <t xml:space="preserve">Wydatki  </t>
  </si>
  <si>
    <t xml:space="preserve">                                                    Przewodniczący Rady Gminy</t>
  </si>
  <si>
    <t xml:space="preserve">                                           Mirosław Byczak</t>
  </si>
  <si>
    <t>Zwrot dotacji wykorzystanych niezgodnie z przeznaczeniem lub pobranych w nadmiernej wysokości</t>
  </si>
  <si>
    <t xml:space="preserve">Ponadplanowe dochody w kwocie 1.960,-zł przeznacza się na pokrycie należności wynikających z konieczności zwrotu dotacji za 2006r. zwróconej do budżetu państwa po upływie terminu. 
 </t>
  </si>
  <si>
    <t>Razem</t>
  </si>
  <si>
    <t xml:space="preserve">Razem </t>
  </si>
  <si>
    <t xml:space="preserve">Kwota </t>
  </si>
  <si>
    <t>Zestawienie zmian w planie  wydatków budżetowych  na rok 2007</t>
  </si>
  <si>
    <t>Zwiększenie</t>
  </si>
  <si>
    <t xml:space="preserve">Zmiany w planie wydatków Zespołu Szkół Publicznych w Międzyborowie wprowadza się na wniosek Dyrektora Zespołu, z przeznaczeniem na wykonanie, dostawę i montaż ścianki mobilnej działowej pomiędzy stołówką i świetlicą w Szkole Podstawowej w Międzyborowie.
 </t>
  </si>
  <si>
    <t>Zestawienie zmian w planie wydatków inwestycyjnych na rok 2007</t>
  </si>
  <si>
    <t>Plan</t>
  </si>
  <si>
    <t>Budowa sieci wodociągowej w Budach Zosinych</t>
  </si>
  <si>
    <t>Opracowanie projektu na budowę sieci wodociągowej w ul. Sygietyńskiego w Starych Budach</t>
  </si>
  <si>
    <t>Zakup pomp do stacji uzdatniania wody</t>
  </si>
  <si>
    <t>Opracowanie projektu:
a/ ciągu pieszo-jezdnego wraz z przejściem przez rzekę Tuczną w Jaktorowie (II etap) 
b/ ciągu pieszego w Sadych Budach, Budach Starych na odcinku od ul. Ogrodowej do wiaduktu CMK</t>
  </si>
  <si>
    <t>Nadbudowa budynku Szkoły Podstawowej w Międzyborowie (rozliczenie inwestycji)</t>
  </si>
  <si>
    <t>Zakup wyposażenia dla  Szkoły Podstawowej w Międzyborowie (części nadbudowanej)</t>
  </si>
  <si>
    <t>Budowa przedszkola z salą wielofunkcyjną i rozbudową szatni przy Szkole Podstawowej w Jaktorowie</t>
  </si>
  <si>
    <t>Zakup zestawu komputerowego dla Gminnego Ośrodka Pomocy Społecznej w Jaktorowie</t>
  </si>
  <si>
    <t>90015</t>
  </si>
  <si>
    <r>
      <t xml:space="preserve">Budowa oświetlenia ulicy Chełmońskiego w  Chylicach i innych ulic w Gminie </t>
    </r>
    <r>
      <rPr>
        <sz val="11"/>
        <color indexed="10"/>
        <rFont val="Arial CE"/>
        <family val="2"/>
      </rPr>
      <t xml:space="preserve"> </t>
    </r>
  </si>
  <si>
    <t>Wykonanie, dostawa i montaż ścianki mobilnej działowej pomiędzy stołówką i świetlicą w Szkole Podstawowej w Międzyborowie.</t>
  </si>
  <si>
    <t xml:space="preserve">                              Zał.Nr 1 do uchwały Nr IV/29/2007</t>
  </si>
  <si>
    <t xml:space="preserve">                         Rady Gminy Jaktorów z dnia 19 lutego 2007r.</t>
  </si>
  <si>
    <t xml:space="preserve">                              Zał Nr 2 do uchwały Nr IV/29/2007</t>
  </si>
  <si>
    <t xml:space="preserve">                                     z dnia 19 lutego 2007r.</t>
  </si>
  <si>
    <t xml:space="preserve">                                                                                                      Zał. Nr 3 do Uchwały Nr IV/29/2007</t>
  </si>
  <si>
    <t xml:space="preserve">                                                                               Rady Gminy Jaktorów z dnia 19 lutego 2007r.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</si>
</sst>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</numFmts>
  <fonts count="12">
    <font>
      <sz val="10"/>
      <name val="Arial CE"/>
      <family val="0"/>
    </font>
    <font>
      <b/>
      <sz val="12"/>
      <name val="Arial CE"/>
      <family val="2"/>
    </font>
    <font>
      <sz val="11"/>
      <name val="Arial CE"/>
      <family val="2"/>
    </font>
    <font>
      <b/>
      <sz val="11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 CE"/>
      <family val="0"/>
    </font>
    <font>
      <i/>
      <sz val="11"/>
      <name val="Arial CE"/>
      <family val="0"/>
    </font>
    <font>
      <b/>
      <i/>
      <sz val="11"/>
      <name val="Arial CE"/>
      <family val="2"/>
    </font>
    <font>
      <sz val="11"/>
      <name val="Arial"/>
      <family val="0"/>
    </font>
    <font>
      <i/>
      <sz val="11"/>
      <name val="Arial"/>
      <family val="0"/>
    </font>
    <font>
      <sz val="11"/>
      <color indexed="10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Alignment="1">
      <alignment/>
    </xf>
    <xf numFmtId="3" fontId="2" fillId="0" borderId="1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3" fontId="2" fillId="0" borderId="1" xfId="0" applyNumberFormat="1" applyFont="1" applyBorder="1" applyAlignment="1">
      <alignment/>
    </xf>
    <xf numFmtId="3" fontId="7" fillId="0" borderId="1" xfId="0" applyNumberFormat="1" applyFont="1" applyBorder="1" applyAlignment="1">
      <alignment/>
    </xf>
    <xf numFmtId="0" fontId="2" fillId="0" borderId="1" xfId="0" applyFont="1" applyBorder="1" applyAlignment="1">
      <alignment vertical="top" wrapText="1"/>
    </xf>
    <xf numFmtId="0" fontId="7" fillId="0" borderId="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7" fillId="0" borderId="0" xfId="0" applyFont="1" applyAlignment="1">
      <alignment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/>
    </xf>
    <xf numFmtId="0" fontId="2" fillId="0" borderId="1" xfId="0" applyFont="1" applyBorder="1" applyAlignment="1">
      <alignment horizontal="center" vertical="center"/>
    </xf>
    <xf numFmtId="3" fontId="2" fillId="0" borderId="1" xfId="0" applyNumberFormat="1" applyFont="1" applyBorder="1" applyAlignment="1">
      <alignment horizontal="right"/>
    </xf>
    <xf numFmtId="0" fontId="7" fillId="0" borderId="0" xfId="0" applyFont="1" applyAlignment="1">
      <alignment horizont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49" fontId="2" fillId="0" borderId="2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vertical="center"/>
    </xf>
    <xf numFmtId="0" fontId="8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7" fillId="0" borderId="1" xfId="0" applyFont="1" applyBorder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 wrapText="1"/>
    </xf>
    <xf numFmtId="0" fontId="2" fillId="0" borderId="0" xfId="0" applyFont="1" applyAlignment="1">
      <alignment horizontal="center" wrapText="1"/>
    </xf>
    <xf numFmtId="0" fontId="9" fillId="0" borderId="0" xfId="0" applyFont="1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9" fillId="0" borderId="1" xfId="0" applyFont="1" applyBorder="1" applyAlignment="1">
      <alignment horizontal="center" wrapText="1"/>
    </xf>
    <xf numFmtId="0" fontId="9" fillId="0" borderId="0" xfId="0" applyFont="1" applyAlignment="1">
      <alignment horizontal="center" wrapText="1"/>
    </xf>
    <xf numFmtId="0" fontId="7" fillId="0" borderId="1" xfId="0" applyFont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3" fontId="9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1" xfId="0" applyFont="1" applyFill="1" applyBorder="1" applyAlignment="1">
      <alignment/>
    </xf>
    <xf numFmtId="0" fontId="7" fillId="0" borderId="1" xfId="0" applyFont="1" applyBorder="1" applyAlignment="1">
      <alignment vertical="center" wrapText="1"/>
    </xf>
    <xf numFmtId="0" fontId="0" fillId="0" borderId="0" xfId="0" applyFont="1" applyAlignment="1">
      <alignment/>
    </xf>
    <xf numFmtId="0" fontId="2" fillId="0" borderId="1" xfId="0" applyFont="1" applyBorder="1" applyAlignment="1">
      <alignment horizontal="left" wrapText="1"/>
    </xf>
    <xf numFmtId="3" fontId="10" fillId="0" borderId="1" xfId="0" applyNumberFormat="1" applyFont="1" applyBorder="1" applyAlignment="1">
      <alignment horizontal="right" wrapText="1"/>
    </xf>
    <xf numFmtId="3" fontId="7" fillId="0" borderId="1" xfId="0" applyNumberFormat="1" applyFont="1" applyBorder="1" applyAlignment="1">
      <alignment vertical="center" wrapText="1"/>
    </xf>
    <xf numFmtId="49" fontId="2" fillId="0" borderId="1" xfId="0" applyNumberFormat="1" applyFont="1" applyBorder="1" applyAlignment="1">
      <alignment horizontal="center" vertical="center"/>
    </xf>
    <xf numFmtId="3" fontId="2" fillId="0" borderId="1" xfId="0" applyNumberFormat="1" applyFont="1" applyBorder="1" applyAlignment="1">
      <alignment vertical="center"/>
    </xf>
    <xf numFmtId="0" fontId="2" fillId="0" borderId="0" xfId="0" applyFont="1" applyAlignment="1">
      <alignment horizontal="left" vertical="center" wrapText="1"/>
    </xf>
    <xf numFmtId="0" fontId="9" fillId="0" borderId="0" xfId="0" applyFont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 vertical="center" wrapText="1"/>
    </xf>
    <xf numFmtId="0" fontId="3" fillId="0" borderId="4" xfId="0" applyFont="1" applyBorder="1" applyAlignment="1">
      <alignment horizontal="left" wrapText="1"/>
    </xf>
    <xf numFmtId="0" fontId="3" fillId="0" borderId="4" xfId="0" applyFont="1" applyBorder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4" xfId="0" applyFont="1" applyBorder="1" applyAlignment="1">
      <alignment horizontal="center"/>
    </xf>
    <xf numFmtId="0" fontId="2" fillId="0" borderId="0" xfId="0" applyFont="1" applyAlignment="1">
      <alignment horizontal="left" vertical="top" wrapText="1"/>
    </xf>
    <xf numFmtId="0" fontId="1" fillId="0" borderId="4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25"/>
  <sheetViews>
    <sheetView workbookViewId="0" topLeftCell="A10">
      <selection activeCell="G11" sqref="G11"/>
    </sheetView>
  </sheetViews>
  <sheetFormatPr defaultColWidth="9.00390625" defaultRowHeight="12.75"/>
  <cols>
    <col min="1" max="1" width="6.00390625" style="42" customWidth="1"/>
    <col min="2" max="2" width="9.375" style="42" customWidth="1"/>
    <col min="3" max="3" width="6.125" style="42" customWidth="1"/>
    <col min="4" max="4" width="51.00390625" style="42" customWidth="1"/>
    <col min="5" max="5" width="11.125" style="42" customWidth="1"/>
    <col min="6" max="16384" width="9.125" style="42" customWidth="1"/>
  </cols>
  <sheetData>
    <row r="2" spans="4:5" ht="17.25" customHeight="1">
      <c r="D2" s="65" t="s">
        <v>71</v>
      </c>
      <c r="E2" s="65"/>
    </row>
    <row r="3" spans="3:5" ht="18" customHeight="1">
      <c r="C3" s="65" t="s">
        <v>72</v>
      </c>
      <c r="D3" s="65"/>
      <c r="E3" s="65"/>
    </row>
    <row r="4" spans="3:4" ht="12.75" customHeight="1">
      <c r="C4" s="43"/>
      <c r="D4" s="43"/>
    </row>
    <row r="5" spans="1:5" s="47" customFormat="1" ht="15.75" customHeight="1">
      <c r="A5" s="65" t="s">
        <v>40</v>
      </c>
      <c r="B5" s="65"/>
      <c r="C5" s="65"/>
      <c r="D5" s="65"/>
      <c r="E5" s="65"/>
    </row>
    <row r="6" spans="1:5" s="47" customFormat="1" ht="21.75" customHeight="1">
      <c r="A6" s="66" t="s">
        <v>46</v>
      </c>
      <c r="B6" s="66"/>
      <c r="C6" s="66"/>
      <c r="D6" s="66"/>
      <c r="E6" s="66"/>
    </row>
    <row r="7" spans="1:4" ht="28.5" customHeight="1">
      <c r="A7" s="67" t="s">
        <v>18</v>
      </c>
      <c r="B7" s="67"/>
      <c r="C7" s="67"/>
      <c r="D7" s="44"/>
    </row>
    <row r="8" spans="1:5" s="43" customFormat="1" ht="26.25" customHeight="1">
      <c r="A8" s="45" t="s">
        <v>5</v>
      </c>
      <c r="B8" s="45" t="s">
        <v>6</v>
      </c>
      <c r="C8" s="45" t="s">
        <v>7</v>
      </c>
      <c r="D8" s="45" t="s">
        <v>3</v>
      </c>
      <c r="E8" s="45" t="s">
        <v>45</v>
      </c>
    </row>
    <row r="9" spans="1:5" s="47" customFormat="1" ht="14.25">
      <c r="A9" s="45">
        <v>1</v>
      </c>
      <c r="B9" s="45">
        <v>2</v>
      </c>
      <c r="C9" s="45">
        <v>3</v>
      </c>
      <c r="D9" s="45">
        <v>4</v>
      </c>
      <c r="E9" s="46">
        <v>6</v>
      </c>
    </row>
    <row r="10" spans="1:5" s="49" customFormat="1" ht="18.75" customHeight="1">
      <c r="A10" s="48">
        <v>700</v>
      </c>
      <c r="B10" s="48"/>
      <c r="C10" s="48"/>
      <c r="D10" s="40" t="s">
        <v>20</v>
      </c>
      <c r="E10" s="59">
        <f>E11</f>
        <v>1960</v>
      </c>
    </row>
    <row r="11" spans="1:5" s="47" customFormat="1" ht="18" customHeight="1">
      <c r="A11" s="45"/>
      <c r="B11" s="45">
        <v>70005</v>
      </c>
      <c r="C11" s="45"/>
      <c r="D11" s="55" t="s">
        <v>21</v>
      </c>
      <c r="E11" s="50">
        <f>E12</f>
        <v>1960</v>
      </c>
    </row>
    <row r="12" spans="1:5" s="47" customFormat="1" ht="28.5" customHeight="1">
      <c r="A12" s="45"/>
      <c r="B12" s="45"/>
      <c r="C12" s="21" t="s">
        <v>43</v>
      </c>
      <c r="D12" s="16" t="s">
        <v>44</v>
      </c>
      <c r="E12" s="50">
        <v>1960</v>
      </c>
    </row>
    <row r="13" spans="1:5" ht="21.75" customHeight="1">
      <c r="A13" s="51"/>
      <c r="B13" s="51"/>
      <c r="C13" s="51"/>
      <c r="D13" s="45" t="s">
        <v>52</v>
      </c>
      <c r="E13" s="50">
        <f>E10</f>
        <v>1960</v>
      </c>
    </row>
    <row r="14" spans="1:4" s="2" customFormat="1" ht="32.25" customHeight="1">
      <c r="A14" s="68" t="s">
        <v>47</v>
      </c>
      <c r="B14" s="68"/>
      <c r="C14" s="68"/>
      <c r="D14" s="68"/>
    </row>
    <row r="15" spans="1:5" s="2" customFormat="1" ht="31.5" customHeight="1">
      <c r="A15" s="39" t="s">
        <v>5</v>
      </c>
      <c r="B15" s="39" t="s">
        <v>6</v>
      </c>
      <c r="C15" s="5" t="s">
        <v>7</v>
      </c>
      <c r="D15" s="5" t="s">
        <v>3</v>
      </c>
      <c r="E15" s="27" t="s">
        <v>54</v>
      </c>
    </row>
    <row r="16" spans="1:5" s="20" customFormat="1" ht="21" customHeight="1">
      <c r="A16" s="13">
        <v>758</v>
      </c>
      <c r="B16" s="13"/>
      <c r="C16" s="13"/>
      <c r="D16" s="56" t="s">
        <v>41</v>
      </c>
      <c r="E16" s="11">
        <f>E17</f>
        <v>1960</v>
      </c>
    </row>
    <row r="17" spans="1:5" s="9" customFormat="1" ht="19.5" customHeight="1">
      <c r="A17" s="8"/>
      <c r="B17" s="8">
        <v>75814</v>
      </c>
      <c r="C17" s="8"/>
      <c r="D17" s="3" t="s">
        <v>42</v>
      </c>
      <c r="E17" s="10">
        <f>E18</f>
        <v>1960</v>
      </c>
    </row>
    <row r="18" spans="1:5" s="9" customFormat="1" ht="42.75" customHeight="1">
      <c r="A18" s="8"/>
      <c r="B18" s="8"/>
      <c r="C18" s="18">
        <v>2910</v>
      </c>
      <c r="D18" s="16" t="s">
        <v>50</v>
      </c>
      <c r="E18" s="10">
        <v>1960</v>
      </c>
    </row>
    <row r="19" spans="1:5" s="2" customFormat="1" ht="20.25" customHeight="1">
      <c r="A19" s="5"/>
      <c r="B19" s="5"/>
      <c r="C19" s="39"/>
      <c r="D19" s="27" t="s">
        <v>53</v>
      </c>
      <c r="E19" s="1">
        <f>E16</f>
        <v>1960</v>
      </c>
    </row>
    <row r="20" spans="1:5" ht="14.25">
      <c r="A20" s="2"/>
      <c r="B20" s="41" t="s">
        <v>13</v>
      </c>
      <c r="C20" s="41"/>
      <c r="D20" s="2"/>
      <c r="E20" s="2"/>
    </row>
    <row r="21" spans="1:5" ht="58.5" customHeight="1">
      <c r="A21" s="63" t="s">
        <v>51</v>
      </c>
      <c r="B21" s="63"/>
      <c r="C21" s="63"/>
      <c r="D21" s="63"/>
      <c r="E21" s="63"/>
    </row>
    <row r="23" spans="4:5" ht="14.25">
      <c r="D23" s="64" t="s">
        <v>48</v>
      </c>
      <c r="E23" s="64"/>
    </row>
    <row r="25" spans="4:5" ht="14.25">
      <c r="D25" s="64" t="s">
        <v>49</v>
      </c>
      <c r="E25" s="64"/>
    </row>
  </sheetData>
  <mergeCells count="9">
    <mergeCell ref="A21:E21"/>
    <mergeCell ref="D23:E23"/>
    <mergeCell ref="D25:E25"/>
    <mergeCell ref="D2:E2"/>
    <mergeCell ref="C3:E3"/>
    <mergeCell ref="A6:E6"/>
    <mergeCell ref="A5:E5"/>
    <mergeCell ref="A7:C7"/>
    <mergeCell ref="A14:D14"/>
  </mergeCells>
  <printOptions/>
  <pageMargins left="0.54" right="0.23" top="0.7" bottom="0.67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workbookViewId="0" topLeftCell="A1">
      <selection activeCell="C4" sqref="C4"/>
    </sheetView>
  </sheetViews>
  <sheetFormatPr defaultColWidth="9.00390625" defaultRowHeight="12.75"/>
  <cols>
    <col min="1" max="1" width="5.875" style="2" customWidth="1"/>
    <col min="2" max="2" width="9.875" style="2" customWidth="1"/>
    <col min="3" max="3" width="8.875" style="2" customWidth="1"/>
    <col min="4" max="4" width="43.25390625" style="2" customWidth="1"/>
    <col min="5" max="5" width="14.125" style="2" customWidth="1"/>
    <col min="6" max="6" width="12.25390625" style="2" customWidth="1"/>
    <col min="7" max="16384" width="9.125" style="2" customWidth="1"/>
  </cols>
  <sheetData>
    <row r="1" spans="4:6" ht="22.5" customHeight="1">
      <c r="D1" s="69" t="s">
        <v>73</v>
      </c>
      <c r="E1" s="69"/>
      <c r="F1" s="69"/>
    </row>
    <row r="2" spans="4:6" ht="14.25">
      <c r="D2" s="69" t="s">
        <v>36</v>
      </c>
      <c r="E2" s="69"/>
      <c r="F2" s="69"/>
    </row>
    <row r="3" spans="4:6" ht="14.25">
      <c r="D3" s="69" t="s">
        <v>74</v>
      </c>
      <c r="E3" s="69"/>
      <c r="F3" s="69"/>
    </row>
    <row r="5" spans="2:6" ht="15">
      <c r="B5" s="70" t="s">
        <v>55</v>
      </c>
      <c r="C5" s="70"/>
      <c r="D5" s="70"/>
      <c r="E5" s="70"/>
      <c r="F5" s="70"/>
    </row>
    <row r="6" spans="1:6" ht="24.75" customHeight="1">
      <c r="A6" s="71" t="s">
        <v>39</v>
      </c>
      <c r="B6" s="71"/>
      <c r="C6" s="71"/>
      <c r="D6" s="28"/>
      <c r="E6" s="28"/>
      <c r="F6" s="28"/>
    </row>
    <row r="7" spans="1:6" ht="24" customHeight="1">
      <c r="A7" s="3" t="s">
        <v>5</v>
      </c>
      <c r="B7" s="8" t="s">
        <v>6</v>
      </c>
      <c r="C7" s="8" t="s">
        <v>7</v>
      </c>
      <c r="D7" s="8" t="s">
        <v>8</v>
      </c>
      <c r="E7" s="8" t="s">
        <v>35</v>
      </c>
      <c r="F7" s="8" t="s">
        <v>56</v>
      </c>
    </row>
    <row r="8" spans="1:6" ht="18.75" customHeight="1">
      <c r="A8" s="13">
        <v>801</v>
      </c>
      <c r="B8" s="13"/>
      <c r="C8" s="13"/>
      <c r="D8" s="56" t="s">
        <v>11</v>
      </c>
      <c r="E8" s="60">
        <f>E9</f>
        <v>31000</v>
      </c>
      <c r="F8" s="60">
        <f>F9</f>
        <v>31000</v>
      </c>
    </row>
    <row r="9" spans="1:6" ht="18" customHeight="1">
      <c r="A9" s="8"/>
      <c r="B9" s="8">
        <v>80101</v>
      </c>
      <c r="C9" s="8"/>
      <c r="D9" s="3" t="s">
        <v>12</v>
      </c>
      <c r="E9" s="1">
        <f>E10</f>
        <v>31000</v>
      </c>
      <c r="F9" s="19">
        <f>F11</f>
        <v>31000</v>
      </c>
    </row>
    <row r="10" spans="1:6" ht="17.25" customHeight="1">
      <c r="A10" s="8"/>
      <c r="B10" s="8"/>
      <c r="C10" s="18">
        <v>4300</v>
      </c>
      <c r="D10" s="58" t="s">
        <v>9</v>
      </c>
      <c r="E10" s="10">
        <v>31000</v>
      </c>
      <c r="F10" s="10"/>
    </row>
    <row r="11" spans="1:6" s="9" customFormat="1" ht="21" customHeight="1">
      <c r="A11" s="8"/>
      <c r="B11" s="8"/>
      <c r="C11" s="8">
        <v>6050</v>
      </c>
      <c r="D11" s="17" t="s">
        <v>10</v>
      </c>
      <c r="E11" s="17"/>
      <c r="F11" s="10">
        <v>31000</v>
      </c>
    </row>
    <row r="12" spans="1:6" ht="20.25" customHeight="1">
      <c r="A12" s="5"/>
      <c r="B12" s="5"/>
      <c r="C12" s="39"/>
      <c r="D12" s="27" t="s">
        <v>53</v>
      </c>
      <c r="E12" s="1">
        <f>E8</f>
        <v>31000</v>
      </c>
      <c r="F12" s="1">
        <f>F8</f>
        <v>31000</v>
      </c>
    </row>
    <row r="13" spans="2:3" ht="20.25" customHeight="1">
      <c r="B13" s="41" t="s">
        <v>13</v>
      </c>
      <c r="C13" s="41"/>
    </row>
    <row r="14" spans="1:6" ht="44.25" customHeight="1">
      <c r="A14" s="72" t="s">
        <v>57</v>
      </c>
      <c r="B14" s="72"/>
      <c r="C14" s="72"/>
      <c r="D14" s="72"/>
      <c r="E14" s="72"/>
      <c r="F14" s="72"/>
    </row>
    <row r="16" spans="4:6" ht="14.25">
      <c r="D16" s="69" t="s">
        <v>37</v>
      </c>
      <c r="E16" s="69"/>
      <c r="F16" s="69"/>
    </row>
    <row r="17" spans="4:6" ht="33" customHeight="1">
      <c r="D17" s="69" t="s">
        <v>38</v>
      </c>
      <c r="E17" s="69"/>
      <c r="F17" s="69"/>
    </row>
  </sheetData>
  <mergeCells count="8">
    <mergeCell ref="A6:C6"/>
    <mergeCell ref="D16:F16"/>
    <mergeCell ref="D17:F17"/>
    <mergeCell ref="A14:F14"/>
    <mergeCell ref="D1:F1"/>
    <mergeCell ref="D2:F2"/>
    <mergeCell ref="D3:F3"/>
    <mergeCell ref="B5:F5"/>
  </mergeCells>
  <printOptions/>
  <pageMargins left="0.75" right="0.23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25"/>
  <sheetViews>
    <sheetView tabSelected="1" workbookViewId="0" topLeftCell="A1">
      <selection activeCell="E13" sqref="E13"/>
    </sheetView>
  </sheetViews>
  <sheetFormatPr defaultColWidth="9.00390625" defaultRowHeight="12.75"/>
  <cols>
    <col min="1" max="1" width="4.625" style="2" customWidth="1"/>
    <col min="2" max="2" width="5.75390625" style="2" bestFit="1" customWidth="1"/>
    <col min="3" max="3" width="9.125" style="2" customWidth="1"/>
    <col min="4" max="4" width="8.375" style="2" customWidth="1"/>
    <col min="5" max="5" width="60.625" style="2" customWidth="1"/>
    <col min="6" max="6" width="14.875" style="2" customWidth="1"/>
    <col min="7" max="8" width="13.25390625" style="2" customWidth="1"/>
    <col min="9" max="9" width="14.875" style="2" customWidth="1"/>
    <col min="10" max="16384" width="9.125" style="2" customWidth="1"/>
  </cols>
  <sheetData>
    <row r="1" spans="5:9" ht="14.25">
      <c r="E1" s="69" t="s">
        <v>75</v>
      </c>
      <c r="F1" s="69"/>
      <c r="G1" s="69"/>
      <c r="H1" s="69"/>
      <c r="I1" s="14"/>
    </row>
    <row r="2" spans="5:9" ht="14.25">
      <c r="E2" s="69" t="s">
        <v>76</v>
      </c>
      <c r="F2" s="69"/>
      <c r="G2" s="69"/>
      <c r="H2" s="69"/>
      <c r="I2" s="69"/>
    </row>
    <row r="3" spans="1:9" ht="15.75">
      <c r="A3" s="73" t="s">
        <v>58</v>
      </c>
      <c r="B3" s="73"/>
      <c r="C3" s="73"/>
      <c r="D3" s="73"/>
      <c r="E3" s="73"/>
      <c r="F3" s="73"/>
      <c r="G3" s="73"/>
      <c r="H3" s="73"/>
      <c r="I3" s="28"/>
    </row>
    <row r="4" spans="1:9" s="29" customFormat="1" ht="25.5" customHeight="1">
      <c r="A4" s="54" t="s">
        <v>1</v>
      </c>
      <c r="B4" s="54" t="s">
        <v>5</v>
      </c>
      <c r="C4" s="54" t="s">
        <v>6</v>
      </c>
      <c r="D4" s="54" t="s">
        <v>28</v>
      </c>
      <c r="E4" s="54" t="s">
        <v>8</v>
      </c>
      <c r="F4" s="53" t="s">
        <v>59</v>
      </c>
      <c r="G4" s="52" t="s">
        <v>27</v>
      </c>
      <c r="H4" s="52" t="s">
        <v>35</v>
      </c>
      <c r="I4" s="52" t="s">
        <v>2</v>
      </c>
    </row>
    <row r="5" spans="1:9" s="14" customFormat="1" ht="14.25">
      <c r="A5" s="4">
        <v>1</v>
      </c>
      <c r="B5" s="4">
        <v>2</v>
      </c>
      <c r="C5" s="4">
        <v>3</v>
      </c>
      <c r="D5" s="4">
        <v>4</v>
      </c>
      <c r="E5" s="4">
        <v>5</v>
      </c>
      <c r="F5" s="4">
        <v>6</v>
      </c>
      <c r="G5" s="4">
        <v>7</v>
      </c>
      <c r="H5" s="4">
        <v>8</v>
      </c>
      <c r="I5" s="4">
        <v>9</v>
      </c>
    </row>
    <row r="6" spans="1:9" s="29" customFormat="1" ht="23.25" customHeight="1">
      <c r="A6" s="5">
        <v>1</v>
      </c>
      <c r="B6" s="61" t="s">
        <v>15</v>
      </c>
      <c r="C6" s="61" t="s">
        <v>16</v>
      </c>
      <c r="D6" s="5">
        <v>6050</v>
      </c>
      <c r="E6" s="23" t="s">
        <v>60</v>
      </c>
      <c r="F6" s="62">
        <v>250000</v>
      </c>
      <c r="G6" s="62"/>
      <c r="H6" s="62"/>
      <c r="I6" s="62">
        <f>F6+G6</f>
        <v>250000</v>
      </c>
    </row>
    <row r="7" spans="1:9" s="20" customFormat="1" ht="30.75" customHeight="1">
      <c r="A7" s="13">
        <v>2</v>
      </c>
      <c r="B7" s="61" t="s">
        <v>15</v>
      </c>
      <c r="C7" s="61" t="s">
        <v>16</v>
      </c>
      <c r="D7" s="5">
        <v>6050</v>
      </c>
      <c r="E7" s="33" t="s">
        <v>61</v>
      </c>
      <c r="F7" s="10">
        <v>10000</v>
      </c>
      <c r="G7" s="10"/>
      <c r="H7" s="10"/>
      <c r="I7" s="10">
        <v>10000</v>
      </c>
    </row>
    <row r="8" spans="1:9" s="20" customFormat="1" ht="21.75" customHeight="1">
      <c r="A8" s="13"/>
      <c r="B8" s="61"/>
      <c r="C8" s="61"/>
      <c r="D8" s="5"/>
      <c r="E8" s="13" t="s">
        <v>29</v>
      </c>
      <c r="F8" s="11">
        <f>F7+F6</f>
        <v>260000</v>
      </c>
      <c r="G8" s="11"/>
      <c r="H8" s="11"/>
      <c r="I8" s="11">
        <f>I7+I6</f>
        <v>260000</v>
      </c>
    </row>
    <row r="9" spans="1:9" ht="18" customHeight="1">
      <c r="A9" s="5">
        <v>3</v>
      </c>
      <c r="B9" s="21" t="s">
        <v>22</v>
      </c>
      <c r="C9" s="21" t="s">
        <v>23</v>
      </c>
      <c r="D9" s="21" t="s">
        <v>24</v>
      </c>
      <c r="E9" s="16" t="s">
        <v>62</v>
      </c>
      <c r="F9" s="1">
        <v>22000</v>
      </c>
      <c r="G9" s="1"/>
      <c r="H9" s="1"/>
      <c r="I9" s="1">
        <f>F9</f>
        <v>22000</v>
      </c>
    </row>
    <row r="10" spans="1:9" s="15" customFormat="1" ht="25.5" customHeight="1">
      <c r="A10" s="7"/>
      <c r="B10" s="30"/>
      <c r="C10" s="7"/>
      <c r="D10" s="7"/>
      <c r="E10" s="31" t="s">
        <v>30</v>
      </c>
      <c r="F10" s="11">
        <f>SUM(F9:F9)</f>
        <v>22000</v>
      </c>
      <c r="G10" s="11"/>
      <c r="H10" s="11"/>
      <c r="I10" s="11">
        <f>SUM(I9)</f>
        <v>22000</v>
      </c>
    </row>
    <row r="11" spans="1:9" s="6" customFormat="1" ht="69.75" customHeight="1">
      <c r="A11" s="18">
        <v>4</v>
      </c>
      <c r="B11" s="32">
        <v>600</v>
      </c>
      <c r="C11" s="18">
        <v>60016</v>
      </c>
      <c r="D11" s="18">
        <v>6050</v>
      </c>
      <c r="E11" s="12" t="s">
        <v>63</v>
      </c>
      <c r="F11" s="1">
        <v>90000</v>
      </c>
      <c r="G11" s="1"/>
      <c r="H11" s="1"/>
      <c r="I11" s="1">
        <f>F11+G11</f>
        <v>90000</v>
      </c>
    </row>
    <row r="12" spans="1:9" s="15" customFormat="1" ht="17.25" customHeight="1">
      <c r="A12" s="7"/>
      <c r="B12" s="30"/>
      <c r="C12" s="7"/>
      <c r="D12" s="7"/>
      <c r="E12" s="31" t="s">
        <v>31</v>
      </c>
      <c r="F12" s="11">
        <f>F11</f>
        <v>90000</v>
      </c>
      <c r="G12" s="11"/>
      <c r="H12" s="11"/>
      <c r="I12" s="11">
        <f>I11</f>
        <v>90000</v>
      </c>
    </row>
    <row r="13" spans="1:9" ht="29.25" customHeight="1">
      <c r="A13" s="5">
        <v>5</v>
      </c>
      <c r="B13" s="22">
        <v>801</v>
      </c>
      <c r="C13" s="5">
        <v>80101</v>
      </c>
      <c r="D13" s="5">
        <v>6050</v>
      </c>
      <c r="E13" s="24" t="s">
        <v>64</v>
      </c>
      <c r="F13" s="1">
        <v>678757</v>
      </c>
      <c r="G13" s="1"/>
      <c r="H13" s="1"/>
      <c r="I13" s="1">
        <v>678757</v>
      </c>
    </row>
    <row r="14" spans="1:9" ht="40.5" customHeight="1">
      <c r="A14" s="5">
        <v>6</v>
      </c>
      <c r="B14" s="22"/>
      <c r="C14" s="5">
        <v>80101</v>
      </c>
      <c r="D14" s="5">
        <v>6050</v>
      </c>
      <c r="E14" s="24" t="s">
        <v>70</v>
      </c>
      <c r="F14" s="1"/>
      <c r="G14" s="1">
        <v>31000</v>
      </c>
      <c r="H14" s="1"/>
      <c r="I14" s="1">
        <f>G14</f>
        <v>31000</v>
      </c>
    </row>
    <row r="15" spans="1:9" ht="28.5" customHeight="1">
      <c r="A15" s="5">
        <v>7</v>
      </c>
      <c r="B15" s="22"/>
      <c r="C15" s="5">
        <v>80101</v>
      </c>
      <c r="D15" s="5">
        <v>6060</v>
      </c>
      <c r="E15" s="12" t="s">
        <v>65</v>
      </c>
      <c r="F15" s="1">
        <v>300000</v>
      </c>
      <c r="G15" s="1"/>
      <c r="H15" s="1"/>
      <c r="I15" s="1">
        <f>F15</f>
        <v>300000</v>
      </c>
    </row>
    <row r="16" spans="1:9" ht="27.75" customHeight="1">
      <c r="A16" s="5">
        <v>8</v>
      </c>
      <c r="B16" s="22"/>
      <c r="C16" s="5">
        <v>80104</v>
      </c>
      <c r="D16" s="5">
        <v>6050</v>
      </c>
      <c r="E16" s="12" t="s">
        <v>66</v>
      </c>
      <c r="F16" s="1">
        <v>2326210</v>
      </c>
      <c r="G16" s="1"/>
      <c r="H16" s="1"/>
      <c r="I16" s="1">
        <f>F16</f>
        <v>2326210</v>
      </c>
    </row>
    <row r="17" spans="1:9" s="15" customFormat="1" ht="16.5" customHeight="1">
      <c r="A17" s="7"/>
      <c r="B17" s="34"/>
      <c r="C17" s="7"/>
      <c r="D17" s="7"/>
      <c r="E17" s="31" t="s">
        <v>32</v>
      </c>
      <c r="F17" s="11">
        <f>F16+F15+F13</f>
        <v>3304967</v>
      </c>
      <c r="G17" s="11">
        <f>G14</f>
        <v>31000</v>
      </c>
      <c r="H17" s="11"/>
      <c r="I17" s="11">
        <f>I16+I15+I13+I14</f>
        <v>3335967</v>
      </c>
    </row>
    <row r="18" spans="1:9" ht="27.75" customHeight="1">
      <c r="A18" s="5">
        <v>9</v>
      </c>
      <c r="B18" s="5">
        <v>852</v>
      </c>
      <c r="C18" s="5">
        <v>85219</v>
      </c>
      <c r="D18" s="5">
        <v>6060</v>
      </c>
      <c r="E18" s="12" t="s">
        <v>67</v>
      </c>
      <c r="F18" s="1">
        <v>4000</v>
      </c>
      <c r="G18" s="1"/>
      <c r="H18" s="1"/>
      <c r="I18" s="1">
        <f>F18+G18</f>
        <v>4000</v>
      </c>
    </row>
    <row r="19" spans="1:9" s="15" customFormat="1" ht="18.75" customHeight="1">
      <c r="A19" s="7"/>
      <c r="B19" s="30"/>
      <c r="C19" s="7"/>
      <c r="D19" s="7"/>
      <c r="E19" s="35" t="s">
        <v>33</v>
      </c>
      <c r="F19" s="11">
        <f>F18</f>
        <v>4000</v>
      </c>
      <c r="G19" s="11"/>
      <c r="H19" s="11"/>
      <c r="I19" s="11">
        <f>SUM(I18)</f>
        <v>4000</v>
      </c>
    </row>
    <row r="20" spans="1:9" ht="15.75" customHeight="1">
      <c r="A20" s="5">
        <v>10</v>
      </c>
      <c r="B20" s="25" t="s">
        <v>25</v>
      </c>
      <c r="C20" s="21" t="s">
        <v>26</v>
      </c>
      <c r="D20" s="21" t="s">
        <v>19</v>
      </c>
      <c r="E20" s="16" t="s">
        <v>0</v>
      </c>
      <c r="F20" s="1">
        <v>700000</v>
      </c>
      <c r="G20" s="1"/>
      <c r="H20" s="1"/>
      <c r="I20" s="1">
        <f>F20-H20</f>
        <v>700000</v>
      </c>
    </row>
    <row r="21" spans="1:9" ht="27" customHeight="1">
      <c r="A21" s="5">
        <v>11</v>
      </c>
      <c r="B21" s="25"/>
      <c r="C21" s="21" t="s">
        <v>68</v>
      </c>
      <c r="D21" s="21" t="s">
        <v>19</v>
      </c>
      <c r="E21" s="12" t="s">
        <v>69</v>
      </c>
      <c r="F21" s="1">
        <v>100000</v>
      </c>
      <c r="G21" s="1"/>
      <c r="H21" s="1"/>
      <c r="I21" s="1">
        <f>F21</f>
        <v>100000</v>
      </c>
    </row>
    <row r="22" spans="1:9" s="15" customFormat="1" ht="27" customHeight="1">
      <c r="A22" s="7"/>
      <c r="B22" s="7"/>
      <c r="C22" s="7"/>
      <c r="D22" s="7"/>
      <c r="E22" s="35" t="s">
        <v>34</v>
      </c>
      <c r="F22" s="11">
        <f>F21+F20</f>
        <v>800000</v>
      </c>
      <c r="G22" s="11"/>
      <c r="H22" s="11"/>
      <c r="I22" s="11">
        <f>I21+I20</f>
        <v>800000</v>
      </c>
    </row>
    <row r="23" spans="1:9" s="38" customFormat="1" ht="21.75" customHeight="1">
      <c r="A23" s="36"/>
      <c r="B23" s="36"/>
      <c r="C23" s="36"/>
      <c r="D23" s="36"/>
      <c r="E23" s="37" t="s">
        <v>17</v>
      </c>
      <c r="F23" s="1">
        <f>F22+F19+F17+F12+F10+F8</f>
        <v>4480967</v>
      </c>
      <c r="G23" s="1">
        <f>G17</f>
        <v>31000</v>
      </c>
      <c r="H23" s="1">
        <f>H17+H22</f>
        <v>0</v>
      </c>
      <c r="I23" s="1">
        <f>I22+I19+I17+I12+I10+I8</f>
        <v>4511967</v>
      </c>
    </row>
    <row r="24" spans="6:9" ht="20.25" customHeight="1">
      <c r="F24" s="57"/>
      <c r="G24" s="26" t="s">
        <v>4</v>
      </c>
      <c r="H24" s="26"/>
      <c r="I24" s="14"/>
    </row>
    <row r="25" spans="6:9" ht="18" customHeight="1">
      <c r="F25" s="57"/>
      <c r="G25" s="26" t="s">
        <v>14</v>
      </c>
      <c r="H25" s="26"/>
      <c r="I25" s="14"/>
    </row>
  </sheetData>
  <mergeCells count="3">
    <mergeCell ref="E1:H1"/>
    <mergeCell ref="E2:I2"/>
    <mergeCell ref="A3:H3"/>
  </mergeCells>
  <printOptions/>
  <pageMargins left="0.34" right="0.19" top="0.2" bottom="0.16" header="0.17" footer="0.2"/>
  <pageSetup fitToWidth="2" horizontalDpi="600" verticalDpi="600" orientation="landscape" paperSize="9" scale="9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Unknown Organization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Unknown User</dc:creator>
  <cp:keywords/>
  <dc:description/>
  <cp:lastModifiedBy>Jadwiga</cp:lastModifiedBy>
  <cp:lastPrinted>2007-02-20T10:15:30Z</cp:lastPrinted>
  <dcterms:created xsi:type="dcterms:W3CDTF">2001-03-21T13:01:08Z</dcterms:created>
  <dcterms:modified xsi:type="dcterms:W3CDTF">2007-02-20T10:15:54Z</dcterms:modified>
  <cp:category/>
  <cp:version/>
  <cp:contentType/>
  <cp:contentStatus/>
</cp:coreProperties>
</file>