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1"/>
  </bookViews>
  <sheets>
    <sheet name="Plan Dochodów" sheetId="1" r:id="rId1"/>
    <sheet name="Plan wydatków" sheetId="2" r:id="rId2"/>
    <sheet name="Dochody i Wydatki Zlecone" sheetId="3" r:id="rId3"/>
  </sheets>
  <definedNames>
    <definedName name="_xlnm.Print_Area" localSheetId="0">'Plan Dochodów'!$A$1:$L$17</definedName>
    <definedName name="_xlnm.Print_Area" localSheetId="1">'Plan wydatków'!$A$1:$W$27</definedName>
  </definedNames>
  <calcPr fullCalcOnLoad="1"/>
</workbook>
</file>

<file path=xl/sharedStrings.xml><?xml version="1.0" encoding="utf-8"?>
<sst xmlns="http://schemas.openxmlformats.org/spreadsheetml/2006/main" count="142" uniqueCount="94">
  <si>
    <t>Dział</t>
  </si>
  <si>
    <t>dotacje</t>
  </si>
  <si>
    <t>w tym:</t>
  </si>
  <si>
    <t>Rozdział</t>
  </si>
  <si>
    <t>Wójt Gminy</t>
  </si>
  <si>
    <t>Maciej Śliwerski</t>
  </si>
  <si>
    <t>Wydatki</t>
  </si>
  <si>
    <t>Plan</t>
  </si>
  <si>
    <t>Z tego</t>
  </si>
  <si>
    <t>Wydatki 
bieżące</t>
  </si>
  <si>
    <t>z tego: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</si>
  <si>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</si>
  <si>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</si>
  <si>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</si>
  <si>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</si>
  <si>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</si>
  <si>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</si>
  <si>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</si>
  <si>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</si>
  <si>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</si>
  <si>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</si>
  <si>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</si>
  <si>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</si>
  <si>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</si>
  <si>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</si>
  <si>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</si>
  <si>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</si>
  <si>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</si>
  <si>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</si>
  <si>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</si>
  <si>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</si>
  <si>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</si>
  <si>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</si>
  <si>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</si>
  <si>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</si>
  <si>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</si>
  <si>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</si>
  <si>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</si>
  <si>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</si>
  <si>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</si>
  <si>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przed zmianą</t>
  </si>
  <si>
    <t>0,00</t>
  </si>
  <si>
    <t>zmniejszenie</t>
  </si>
  <si>
    <t>zwiększenie</t>
  </si>
  <si>
    <t>po zmianach</t>
  </si>
  <si>
    <t>Wydatki razem:</t>
  </si>
  <si>
    <t>Treść</t>
  </si>
  <si>
    <t>DOCHODY</t>
  </si>
  <si>
    <t>Źródło dochodów</t>
  </si>
  <si>
    <t>Ogółem</t>
  </si>
  <si>
    <t>z tego :</t>
  </si>
  <si>
    <t>bieżące</t>
  </si>
  <si>
    <t>majątkowe</t>
  </si>
  <si>
    <t>środki europejskie i inne środki pochodzące ze źródeł zagranicznych niepodlegające zwrotowi</t>
  </si>
  <si>
    <t>środki europejskie i inne środki pochodzące ze źródeł zagranicznych, niepodlegające zwrotowi</t>
  </si>
  <si>
    <t>Przed zmianą</t>
  </si>
  <si>
    <t>Zmniejszenie</t>
  </si>
  <si>
    <t>Zwiększenie</t>
  </si>
  <si>
    <t>Po zmianie</t>
  </si>
  <si>
    <t>Dochody ogółem</t>
  </si>
  <si>
    <t>Uzasadnienie:</t>
  </si>
  <si>
    <t>zmieniającego Uchwałę Budżetową  na rok 2012</t>
  </si>
  <si>
    <t>852</t>
  </si>
  <si>
    <t>Pomoc społeczna</t>
  </si>
  <si>
    <t>Dotacje celowe otrzymane z budżetu państwa na realizację zadań bieżących z zakresu administracji rządowej oraz innych zadań zleconych gminie ustawami</t>
  </si>
  <si>
    <t>Dochody i wydatki związane z realizacją zadań z zakresu administracji rządowej i innych zleconych odrębnymi ustawami 
w 2012r</t>
  </si>
  <si>
    <t>Nazwa zadania</t>
  </si>
  <si>
    <t>Dotacje
ogółem</t>
  </si>
  <si>
    <t xml:space="preserve">Wydatki
ogółem
</t>
  </si>
  <si>
    <t>wydatki bieżące</t>
  </si>
  <si>
    <t>wydatki majątkowe</t>
  </si>
  <si>
    <t>Administracja publiczna</t>
  </si>
  <si>
    <t>Urzędy wojewódzkie</t>
  </si>
  <si>
    <t>Urzędy naczelnych organów władzy państwowej, kontroli i ochrony prawa oraz sądownictwa</t>
  </si>
  <si>
    <t xml:space="preserve">Urzędy naczelnych organów władzy państwowej, kontroli i ochrony prawa </t>
  </si>
  <si>
    <t>Bezpieczeństwo publiczne i ochrona przeciwpożarowa</t>
  </si>
  <si>
    <t>Obrona cywilna</t>
  </si>
  <si>
    <t>Świadczenia rodzinne, z świadczenie z funduszu  alimentacyjnego oraz składki na ubezpieczenia emerytalne i rentowe z ubezpieczenia społecznego</t>
  </si>
  <si>
    <t>Składki na ubezpieczenia zdrowotne opłacane za osoby pobierające niektóre świadczenia z pomocy społecznej</t>
  </si>
  <si>
    <t>Usługi opiekuńcze i specjalistyczne usługi opiekuńcze</t>
  </si>
  <si>
    <t>Pozostała działalność</t>
  </si>
  <si>
    <t>z dnia  21 maja 2012r  zmieniającego uchwałę budżetową na rok 2012</t>
  </si>
  <si>
    <t>010</t>
  </si>
  <si>
    <t>Rolnictwo i łowiectwo</t>
  </si>
  <si>
    <t>01095</t>
  </si>
  <si>
    <t>Zał nr 3 do Zarządzenia Nr 28 /2012 Wójta Gminy Jaktorów</t>
  </si>
  <si>
    <t>Zał  Nr 1 do Zarządzenia Nr 28/2012  Wójta Gminy Jaktorów z dnia 21 maja  2012r</t>
  </si>
  <si>
    <t>400,00</t>
  </si>
  <si>
    <t>Pozostała działaność</t>
  </si>
  <si>
    <r>
      <t xml:space="preserve">W planie dochodów  Gminy wprowadza się następujące zmiany:  
   1) w </t>
    </r>
    <r>
      <rPr>
        <u val="single"/>
        <sz val="10"/>
        <rFont val="Arial"/>
        <family val="2"/>
      </rPr>
      <t>dziale 852 - Pomoc społeczna</t>
    </r>
    <r>
      <rPr>
        <sz val="10"/>
        <rFont val="Arial"/>
        <family val="2"/>
      </rPr>
      <t xml:space="preserve"> - zwiększa się plan dochodów o kwotę 400,00 na podstawie pisma Mazowieckiego Urzędu Wojewódzkiego w Warszawie - Wydział Finansów, z przeznaczeniem na wypłatę pomocy finansowej w wysokości 100 zł osobom uprawnionym, o których mowa w rządowym programie wspierania osób pobierających świadczenia pielęgnacyjne.
</t>
    </r>
  </si>
  <si>
    <r>
      <rPr>
        <b/>
        <sz val="11"/>
        <rFont val="Arial CE"/>
        <family val="0"/>
      </rPr>
      <t xml:space="preserve"> Uzasadnienie:</t>
    </r>
    <r>
      <rPr>
        <sz val="11"/>
        <rFont val="Arial CE"/>
        <family val="0"/>
      </rPr>
      <t xml:space="preserve">
W planie wydatków   Gminy  wprowadza się następujące zmiany: 
1) </t>
    </r>
    <r>
      <rPr>
        <u val="single"/>
        <sz val="11"/>
        <rFont val="Arial CE"/>
        <family val="0"/>
      </rPr>
      <t>dział 852 - Pomoc społeczna</t>
    </r>
    <r>
      <rPr>
        <sz val="11"/>
        <rFont val="Arial CE"/>
        <family val="0"/>
      </rPr>
      <t xml:space="preserve">  - zwiększa się plan wydatków o kwotę 400,00 zł na podstawie pisma Mazowieckiego Urzędu Wojewódzkiego w Warszawie - Wydział Finansów, z przeznaczeniem na wypłatę pomocy finansowej w wysokości 100 zł osobom uprawnionym, o których mowa w rządowym programie wspierania osób pobierających świadczenia pielęgnacyjne.
</t>
    </r>
  </si>
  <si>
    <t>85295</t>
  </si>
  <si>
    <t xml:space="preserve">                                                                       Zał nr 2 do Zarządzenia Nr  28/2012 Wójta Gminy Jaktorów</t>
  </si>
  <si>
    <t xml:space="preserve">                                                                                                                                                      z dnia  21 maja  2012r  zmieniającego uchwałę budżetową na rok 2012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</si>
</sst>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[$-415]d\ mmmm\ yyyy"/>
    <numFmt numFmtId="170" formatCode="00\-000"/>
    <numFmt numFmtId="171" formatCode="0.0"/>
  </numFmts>
  <fonts count="65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name val="Arial CE"/>
      <family val="2"/>
    </font>
    <font>
      <b/>
      <sz val="8"/>
      <name val="Arial CE"/>
      <family val="0"/>
    </font>
    <font>
      <i/>
      <sz val="9"/>
      <name val="Arial CE"/>
      <family val="0"/>
    </font>
    <font>
      <b/>
      <i/>
      <sz val="11"/>
      <name val="Arial CE"/>
      <family val="0"/>
    </font>
    <font>
      <b/>
      <i/>
      <sz val="10"/>
      <name val="Arial CE"/>
      <family val="0"/>
    </font>
    <font>
      <b/>
      <i/>
      <sz val="10"/>
      <name val="Arial"/>
      <family val="2"/>
    </font>
    <font>
      <sz val="11"/>
      <name val="Arial CE"/>
      <family val="0"/>
    </font>
    <font>
      <i/>
      <sz val="10"/>
      <name val="Arial"/>
      <family val="0"/>
    </font>
    <font>
      <b/>
      <sz val="12"/>
      <name val="Arial CE"/>
      <family val="2"/>
    </font>
    <font>
      <sz val="8"/>
      <name val="Arial CE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0"/>
      <name val="Arial CE"/>
      <family val="0"/>
    </font>
    <font>
      <u val="single"/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1"/>
      <name val="Arial CE"/>
      <family val="0"/>
    </font>
    <font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58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4" fontId="7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8" fillId="33" borderId="0" xfId="0" applyNumberFormat="1" applyFont="1" applyFill="1" applyBorder="1" applyAlignment="1" applyProtection="1">
      <alignment horizontal="left"/>
      <protection locked="0"/>
    </xf>
    <xf numFmtId="0" fontId="0" fillId="33" borderId="0" xfId="0" applyNumberFormat="1" applyFont="1" applyFill="1" applyBorder="1" applyAlignment="1" applyProtection="1">
      <alignment horizontal="left"/>
      <protection locked="0"/>
    </xf>
    <xf numFmtId="0" fontId="7" fillId="33" borderId="0" xfId="0" applyNumberFormat="1" applyFont="1" applyFill="1" applyBorder="1" applyAlignment="1" applyProtection="1">
      <alignment horizontal="left"/>
      <protection locked="0"/>
    </xf>
    <xf numFmtId="0" fontId="1" fillId="33" borderId="0" xfId="0" applyNumberFormat="1" applyFont="1" applyFill="1" applyBorder="1" applyAlignment="1" applyProtection="1">
      <alignment horizontal="left"/>
      <protection locked="0"/>
    </xf>
    <xf numFmtId="49" fontId="7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0" fontId="1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Alignment="1">
      <alignment vertical="center"/>
    </xf>
    <xf numFmtId="4" fontId="0" fillId="33" borderId="0" xfId="0" applyNumberFormat="1" applyFont="1" applyFill="1" applyBorder="1" applyAlignment="1" applyProtection="1">
      <alignment horizontal="lef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49" fontId="8" fillId="0" borderId="0" xfId="0" applyNumberFormat="1" applyFont="1" applyFill="1" applyBorder="1" applyAlignment="1" applyProtection="1">
      <alignment vertical="center" wrapText="1"/>
      <protection locked="0"/>
    </xf>
    <xf numFmtId="0" fontId="20" fillId="0" borderId="0" xfId="0" applyFont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4" fontId="14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vertical="center"/>
    </xf>
    <xf numFmtId="0" fontId="16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 wrapText="1"/>
    </xf>
    <xf numFmtId="4" fontId="17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14" fillId="0" borderId="10" xfId="0" applyFont="1" applyBorder="1" applyAlignment="1">
      <alignment horizontal="center"/>
    </xf>
    <xf numFmtId="4" fontId="21" fillId="0" borderId="10" xfId="0" applyNumberFormat="1" applyFont="1" applyFill="1" applyBorder="1" applyAlignment="1">
      <alignment vertical="center"/>
    </xf>
    <xf numFmtId="0" fontId="17" fillId="0" borderId="10" xfId="0" applyFont="1" applyBorder="1" applyAlignment="1">
      <alignment horizontal="center"/>
    </xf>
    <xf numFmtId="4" fontId="22" fillId="0" borderId="10" xfId="0" applyNumberFormat="1" applyFont="1" applyFill="1" applyBorder="1" applyAlignment="1">
      <alignment vertical="center"/>
    </xf>
    <xf numFmtId="3" fontId="14" fillId="0" borderId="10" xfId="0" applyNumberFormat="1" applyFont="1" applyFill="1" applyBorder="1" applyAlignment="1">
      <alignment/>
    </xf>
    <xf numFmtId="4" fontId="17" fillId="0" borderId="10" xfId="0" applyNumberFormat="1" applyFont="1" applyBorder="1" applyAlignment="1">
      <alignment/>
    </xf>
    <xf numFmtId="0" fontId="22" fillId="0" borderId="10" xfId="0" applyFont="1" applyBorder="1" applyAlignment="1">
      <alignment vertical="center"/>
    </xf>
    <xf numFmtId="4" fontId="17" fillId="0" borderId="13" xfId="0" applyNumberFormat="1" applyFont="1" applyBorder="1" applyAlignment="1">
      <alignment/>
    </xf>
    <xf numFmtId="4" fontId="14" fillId="0" borderId="13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18" fillId="0" borderId="0" xfId="0" applyFont="1" applyAlignment="1">
      <alignment/>
    </xf>
    <xf numFmtId="0" fontId="23" fillId="0" borderId="0" xfId="0" applyFont="1" applyAlignment="1">
      <alignment vertical="center"/>
    </xf>
    <xf numFmtId="4" fontId="16" fillId="33" borderId="10" xfId="0" applyNumberFormat="1" applyFont="1" applyFill="1" applyBorder="1" applyAlignment="1">
      <alignment vertical="center"/>
    </xf>
    <xf numFmtId="4" fontId="15" fillId="33" borderId="10" xfId="0" applyNumberFormat="1" applyFont="1" applyFill="1" applyBorder="1" applyAlignment="1">
      <alignment horizontal="right" vertical="center"/>
    </xf>
    <xf numFmtId="4" fontId="0" fillId="33" borderId="14" xfId="0" applyNumberFormat="1" applyFont="1" applyFill="1" applyBorder="1" applyAlignment="1">
      <alignment vertical="center"/>
    </xf>
    <xf numFmtId="4" fontId="2" fillId="33" borderId="14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49" fontId="0" fillId="33" borderId="10" xfId="0" applyNumberFormat="1" applyFont="1" applyFill="1" applyBorder="1" applyAlignment="1">
      <alignment horizontal="right"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right" vertical="center"/>
    </xf>
    <xf numFmtId="4" fontId="15" fillId="33" borderId="10" xfId="0" applyNumberFormat="1" applyFont="1" applyFill="1" applyBorder="1" applyAlignment="1">
      <alignment horizontal="center" vertical="center"/>
    </xf>
    <xf numFmtId="4" fontId="15" fillId="33" borderId="10" xfId="0" applyNumberFormat="1" applyFont="1" applyFill="1" applyBorder="1" applyAlignment="1">
      <alignment vertical="center"/>
    </xf>
    <xf numFmtId="49" fontId="15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10" xfId="0" applyNumberFormat="1" applyFont="1" applyFill="1" applyBorder="1" applyAlignment="1" applyProtection="1">
      <alignment horizontal="center"/>
      <protection locked="0"/>
    </xf>
    <xf numFmtId="4" fontId="8" fillId="33" borderId="10" xfId="0" applyNumberFormat="1" applyFont="1" applyFill="1" applyBorder="1" applyAlignment="1" applyProtection="1">
      <alignment vertical="center" wrapText="1"/>
      <protection locked="0"/>
    </xf>
    <xf numFmtId="0" fontId="22" fillId="33" borderId="0" xfId="0" applyNumberFormat="1" applyFont="1" applyFill="1" applyBorder="1" applyAlignment="1" applyProtection="1">
      <alignment horizontal="right"/>
      <protection locked="0"/>
    </xf>
    <xf numFmtId="4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2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5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2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1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0" fontId="17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4" fontId="16" fillId="33" borderId="14" xfId="0" applyNumberFormat="1" applyFont="1" applyFill="1" applyBorder="1" applyAlignment="1">
      <alignment vertical="center"/>
    </xf>
    <xf numFmtId="0" fontId="15" fillId="33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52" applyFont="1" applyFill="1" applyAlignment="1">
      <alignment horizontal="center"/>
      <protection/>
    </xf>
    <xf numFmtId="0" fontId="1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64" fillId="0" borderId="0" xfId="0" applyFont="1" applyAlignment="1">
      <alignment horizontal="left" vertical="top" wrapText="1"/>
    </xf>
    <xf numFmtId="0" fontId="0" fillId="33" borderId="0" xfId="0" applyFill="1" applyAlignment="1">
      <alignment horizontal="center" vertical="center"/>
    </xf>
    <xf numFmtId="49" fontId="25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25" fillId="33" borderId="16" xfId="0" applyNumberFormat="1" applyFont="1" applyFill="1" applyBorder="1" applyAlignment="1" applyProtection="1">
      <alignment horizontal="right" vertical="center" wrapText="1"/>
      <protection locked="0"/>
    </xf>
    <xf numFmtId="4" fontId="25" fillId="33" borderId="13" xfId="0" applyNumberFormat="1" applyFont="1" applyFill="1" applyBorder="1" applyAlignment="1" applyProtection="1">
      <alignment horizontal="right" vertical="center" wrapText="1"/>
      <protection locked="0"/>
    </xf>
    <xf numFmtId="4" fontId="25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7" fillId="33" borderId="0" xfId="0" applyFont="1" applyFill="1" applyBorder="1" applyAlignment="1">
      <alignment horizontal="left" vertical="top" wrapText="1"/>
    </xf>
    <xf numFmtId="49" fontId="8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26" fillId="33" borderId="16" xfId="0" applyNumberFormat="1" applyFont="1" applyFill="1" applyBorder="1" applyAlignment="1" applyProtection="1">
      <alignment horizontal="right" vertical="center" wrapText="1"/>
      <protection locked="0"/>
    </xf>
    <xf numFmtId="4" fontId="26" fillId="33" borderId="13" xfId="0" applyNumberFormat="1" applyFont="1" applyFill="1" applyBorder="1" applyAlignment="1" applyProtection="1">
      <alignment horizontal="right" vertical="center" wrapText="1"/>
      <protection locked="0"/>
    </xf>
    <xf numFmtId="4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5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33" borderId="10" xfId="0" applyFont="1" applyFill="1" applyBorder="1" applyAlignment="1">
      <alignment/>
    </xf>
    <xf numFmtId="0" fontId="10" fillId="33" borderId="0" xfId="0" applyNumberFormat="1" applyFont="1" applyFill="1" applyBorder="1" applyAlignment="1" applyProtection="1">
      <alignment horizontal="center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33" borderId="0" xfId="0" applyNumberFormat="1" applyFont="1" applyFill="1" applyBorder="1" applyAlignment="1" applyProtection="1">
      <alignment horizontal="right"/>
      <protection locked="0"/>
    </xf>
    <xf numFmtId="49" fontId="22" fillId="33" borderId="0" xfId="0" applyNumberFormat="1" applyFont="1" applyFill="1" applyBorder="1" applyAlignment="1" applyProtection="1">
      <alignment horizontal="right" wrapText="1"/>
      <protection locked="0"/>
    </xf>
    <xf numFmtId="0" fontId="9" fillId="33" borderId="0" xfId="0" applyNumberFormat="1" applyFont="1" applyFill="1" applyBorder="1" applyAlignment="1" applyProtection="1">
      <alignment horizontal="left"/>
      <protection locked="0"/>
    </xf>
    <xf numFmtId="0" fontId="9" fillId="33" borderId="23" xfId="0" applyNumberFormat="1" applyFont="1" applyFill="1" applyBorder="1" applyAlignment="1" applyProtection="1">
      <alignment horizontal="left"/>
      <protection locked="0"/>
    </xf>
    <xf numFmtId="0" fontId="1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49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5.421875" style="0" customWidth="1"/>
    <col min="2" max="2" width="26.421875" style="0" customWidth="1"/>
    <col min="3" max="3" width="12.7109375" style="0" customWidth="1"/>
    <col min="4" max="4" width="10.8515625" style="0" customWidth="1"/>
    <col min="5" max="5" width="10.57421875" style="0" customWidth="1"/>
    <col min="6" max="6" width="12.8515625" style="0" customWidth="1"/>
    <col min="7" max="7" width="12.7109375" style="0" customWidth="1"/>
    <col min="8" max="8" width="12.00390625" style="0" customWidth="1"/>
    <col min="9" max="9" width="10.00390625" style="0" customWidth="1"/>
    <col min="10" max="10" width="11.8515625" style="0" customWidth="1"/>
    <col min="11" max="11" width="10.140625" style="0" customWidth="1"/>
    <col min="12" max="12" width="12.00390625" style="0" customWidth="1"/>
  </cols>
  <sheetData>
    <row r="1" spans="2:12" ht="16.5" customHeight="1">
      <c r="B1" s="10"/>
      <c r="C1" s="10"/>
      <c r="D1" s="10"/>
      <c r="E1" s="10"/>
      <c r="F1" s="89" t="s">
        <v>86</v>
      </c>
      <c r="G1" s="89"/>
      <c r="H1" s="89"/>
      <c r="I1" s="89"/>
      <c r="J1" s="89"/>
      <c r="K1" s="89"/>
      <c r="L1" s="89"/>
    </row>
    <row r="2" spans="2:12" ht="18" customHeight="1">
      <c r="B2" s="10"/>
      <c r="C2" s="10"/>
      <c r="D2" s="10"/>
      <c r="E2" s="10"/>
      <c r="F2" s="10"/>
      <c r="G2" s="89" t="s">
        <v>61</v>
      </c>
      <c r="H2" s="89"/>
      <c r="I2" s="89"/>
      <c r="J2" s="89"/>
      <c r="K2" s="89"/>
      <c r="L2" s="89"/>
    </row>
    <row r="3" spans="2:6" s="11" customFormat="1" ht="17.25" customHeight="1">
      <c r="B3" s="90" t="s">
        <v>47</v>
      </c>
      <c r="C3" s="90"/>
      <c r="D3" s="90"/>
      <c r="E3" s="12"/>
      <c r="F3" s="13"/>
    </row>
    <row r="4" spans="1:12" s="15" customFormat="1" ht="13.5" customHeight="1">
      <c r="A4" s="91" t="s">
        <v>0</v>
      </c>
      <c r="B4" s="91" t="s">
        <v>48</v>
      </c>
      <c r="C4" s="91" t="s">
        <v>49</v>
      </c>
      <c r="D4" s="91"/>
      <c r="E4" s="91"/>
      <c r="F4" s="91"/>
      <c r="G4" s="91" t="s">
        <v>50</v>
      </c>
      <c r="H4" s="91"/>
      <c r="I4" s="91"/>
      <c r="J4" s="91"/>
      <c r="K4" s="91"/>
      <c r="L4" s="91"/>
    </row>
    <row r="5" spans="1:12" s="15" customFormat="1" ht="13.5" customHeight="1">
      <c r="A5" s="91"/>
      <c r="B5" s="91"/>
      <c r="C5" s="91"/>
      <c r="D5" s="91"/>
      <c r="E5" s="91"/>
      <c r="F5" s="91"/>
      <c r="G5" s="91" t="s">
        <v>51</v>
      </c>
      <c r="H5" s="91" t="s">
        <v>2</v>
      </c>
      <c r="I5" s="91"/>
      <c r="J5" s="91" t="s">
        <v>52</v>
      </c>
      <c r="K5" s="91" t="s">
        <v>2</v>
      </c>
      <c r="L5" s="91"/>
    </row>
    <row r="6" spans="1:12" s="15" customFormat="1" ht="123.75" customHeight="1">
      <c r="A6" s="91"/>
      <c r="B6" s="91"/>
      <c r="C6" s="91"/>
      <c r="D6" s="91"/>
      <c r="E6" s="91"/>
      <c r="F6" s="91"/>
      <c r="G6" s="91"/>
      <c r="H6" s="14" t="s">
        <v>1</v>
      </c>
      <c r="I6" s="16" t="s">
        <v>53</v>
      </c>
      <c r="J6" s="91"/>
      <c r="K6" s="14" t="s">
        <v>1</v>
      </c>
      <c r="L6" s="16" t="s">
        <v>54</v>
      </c>
    </row>
    <row r="7" spans="1:12" s="15" customFormat="1" ht="18.75" customHeight="1">
      <c r="A7" s="14"/>
      <c r="B7" s="17"/>
      <c r="C7" s="18" t="s">
        <v>55</v>
      </c>
      <c r="D7" s="19" t="s">
        <v>56</v>
      </c>
      <c r="E7" s="19" t="s">
        <v>57</v>
      </c>
      <c r="F7" s="18" t="s">
        <v>58</v>
      </c>
      <c r="G7" s="20"/>
      <c r="H7" s="14"/>
      <c r="I7" s="16"/>
      <c r="J7" s="17"/>
      <c r="K7" s="21"/>
      <c r="L7" s="16"/>
    </row>
    <row r="8" spans="1:12" s="23" customFormat="1" ht="14.25" customHeight="1">
      <c r="A8" s="22">
        <v>1</v>
      </c>
      <c r="B8" s="22">
        <v>2</v>
      </c>
      <c r="C8" s="92">
        <v>3</v>
      </c>
      <c r="D8" s="93"/>
      <c r="E8" s="93"/>
      <c r="F8" s="94"/>
      <c r="G8" s="22">
        <v>4</v>
      </c>
      <c r="H8" s="22">
        <v>5</v>
      </c>
      <c r="I8" s="22">
        <v>6</v>
      </c>
      <c r="J8" s="22">
        <v>7</v>
      </c>
      <c r="K8" s="22">
        <v>8</v>
      </c>
      <c r="L8" s="22">
        <v>9</v>
      </c>
    </row>
    <row r="9" spans="1:12" s="23" customFormat="1" ht="22.5" customHeight="1">
      <c r="A9" s="68" t="s">
        <v>62</v>
      </c>
      <c r="B9" s="69" t="s">
        <v>63</v>
      </c>
      <c r="C9" s="58">
        <v>3196500</v>
      </c>
      <c r="D9" s="59"/>
      <c r="E9" s="59">
        <f>E10</f>
        <v>400</v>
      </c>
      <c r="F9" s="59">
        <f>C9-D9+E9</f>
        <v>3196900</v>
      </c>
      <c r="G9" s="58">
        <f>F9</f>
        <v>3196900</v>
      </c>
      <c r="H9" s="58">
        <v>3171400</v>
      </c>
      <c r="I9" s="64"/>
      <c r="J9" s="58"/>
      <c r="K9" s="64"/>
      <c r="L9" s="64"/>
    </row>
    <row r="10" spans="1:12" s="23" customFormat="1" ht="78" customHeight="1">
      <c r="A10" s="68"/>
      <c r="B10" s="70" t="s">
        <v>64</v>
      </c>
      <c r="C10" s="60">
        <v>2770900</v>
      </c>
      <c r="D10" s="61"/>
      <c r="E10" s="61">
        <v>400</v>
      </c>
      <c r="F10" s="62">
        <f>C10-D10+E10</f>
        <v>2771300</v>
      </c>
      <c r="G10" s="63" t="s">
        <v>87</v>
      </c>
      <c r="H10" s="63" t="s">
        <v>87</v>
      </c>
      <c r="I10" s="71"/>
      <c r="J10" s="85"/>
      <c r="K10" s="86"/>
      <c r="L10" s="64"/>
    </row>
    <row r="11" spans="1:12" s="24" customFormat="1" ht="25.5" customHeight="1">
      <c r="A11" s="65"/>
      <c r="B11" s="64" t="s">
        <v>59</v>
      </c>
      <c r="C11" s="66">
        <v>39344066.49</v>
      </c>
      <c r="D11" s="58"/>
      <c r="E11" s="58">
        <f>E10</f>
        <v>400</v>
      </c>
      <c r="F11" s="58">
        <f>C11-D11+E11</f>
        <v>39344466.49</v>
      </c>
      <c r="G11" s="67">
        <f>F11-J11</f>
        <v>34844672.27</v>
      </c>
      <c r="H11" s="67">
        <v>3308592.24</v>
      </c>
      <c r="I11" s="67">
        <v>2029.89</v>
      </c>
      <c r="J11" s="58">
        <v>4499794.22</v>
      </c>
      <c r="K11" s="58">
        <v>200000</v>
      </c>
      <c r="L11" s="58">
        <v>3499794.22</v>
      </c>
    </row>
    <row r="12" spans="2:6" ht="14.25" customHeight="1">
      <c r="B12" s="25"/>
      <c r="C12" s="25"/>
      <c r="D12" s="25"/>
      <c r="E12" s="25"/>
      <c r="F12" s="25"/>
    </row>
    <row r="13" spans="2:6" ht="17.25" customHeight="1">
      <c r="B13" s="25" t="s">
        <v>60</v>
      </c>
      <c r="C13" s="25"/>
      <c r="D13" s="25"/>
      <c r="E13" s="25"/>
      <c r="F13" s="25"/>
    </row>
    <row r="14" spans="1:12" ht="54" customHeight="1">
      <c r="A14" s="95" t="s">
        <v>89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</row>
    <row r="15" spans="2:12" ht="19.5" customHeight="1">
      <c r="B15" s="25"/>
      <c r="C15" s="25"/>
      <c r="D15" s="25"/>
      <c r="E15" s="25"/>
      <c r="F15" s="25"/>
      <c r="I15" s="87" t="s">
        <v>4</v>
      </c>
      <c r="J15" s="88"/>
      <c r="K15" s="88"/>
      <c r="L15" s="88"/>
    </row>
    <row r="16" spans="2:6" ht="12.75">
      <c r="B16" s="25"/>
      <c r="C16" s="25"/>
      <c r="D16" s="25"/>
      <c r="E16" s="25"/>
      <c r="F16" s="25"/>
    </row>
    <row r="17" spans="2:12" ht="20.25" customHeight="1">
      <c r="B17" s="25"/>
      <c r="C17" s="25"/>
      <c r="D17" s="25"/>
      <c r="E17" s="25"/>
      <c r="F17" s="25"/>
      <c r="I17" s="87" t="s">
        <v>5</v>
      </c>
      <c r="J17" s="88"/>
      <c r="K17" s="88"/>
      <c r="L17" s="88"/>
    </row>
    <row r="18" spans="2:6" ht="12.75">
      <c r="B18" s="25"/>
      <c r="C18" s="25"/>
      <c r="D18" s="25"/>
      <c r="E18" s="25"/>
      <c r="F18" s="25"/>
    </row>
    <row r="19" spans="2:6" ht="12.75">
      <c r="B19" s="25"/>
      <c r="C19" s="25"/>
      <c r="D19" s="25"/>
      <c r="E19" s="25"/>
      <c r="F19" s="25"/>
    </row>
    <row r="20" spans="2:6" ht="12.75">
      <c r="B20" s="25"/>
      <c r="C20" s="25"/>
      <c r="D20" s="25"/>
      <c r="E20" s="25"/>
      <c r="F20" s="25"/>
    </row>
    <row r="21" spans="2:6" ht="12.75">
      <c r="B21" s="25"/>
      <c r="C21" s="25"/>
      <c r="D21" s="25"/>
      <c r="E21" s="25"/>
      <c r="F21" s="25"/>
    </row>
    <row r="22" spans="2:6" ht="12.75">
      <c r="B22" s="25"/>
      <c r="C22" s="25"/>
      <c r="D22" s="25"/>
      <c r="E22" s="25"/>
      <c r="F22" s="25"/>
    </row>
    <row r="23" spans="2:6" ht="12.75">
      <c r="B23" s="25"/>
      <c r="C23" s="25"/>
      <c r="D23" s="25"/>
      <c r="E23" s="25"/>
      <c r="F23" s="25"/>
    </row>
    <row r="24" spans="2:6" ht="12.75">
      <c r="B24" s="25"/>
      <c r="C24" s="25"/>
      <c r="D24" s="25"/>
      <c r="E24" s="25"/>
      <c r="F24" s="25"/>
    </row>
    <row r="25" spans="2:6" ht="12.75">
      <c r="B25" s="25"/>
      <c r="C25" s="25"/>
      <c r="D25" s="25"/>
      <c r="E25" s="25"/>
      <c r="F25" s="25"/>
    </row>
    <row r="26" spans="2:6" ht="12.75">
      <c r="B26" s="25"/>
      <c r="C26" s="25"/>
      <c r="D26" s="25"/>
      <c r="E26" s="25"/>
      <c r="F26" s="25"/>
    </row>
    <row r="27" spans="2:6" ht="12.75">
      <c r="B27" s="25"/>
      <c r="C27" s="25"/>
      <c r="D27" s="25"/>
      <c r="E27" s="25"/>
      <c r="F27" s="25"/>
    </row>
    <row r="28" spans="2:6" ht="12.75">
      <c r="B28" s="25"/>
      <c r="C28" s="25"/>
      <c r="D28" s="25"/>
      <c r="E28" s="25"/>
      <c r="F28" s="25"/>
    </row>
    <row r="29" spans="2:6" ht="12.75">
      <c r="B29" s="25"/>
      <c r="C29" s="25"/>
      <c r="D29" s="25"/>
      <c r="E29" s="25"/>
      <c r="F29" s="25"/>
    </row>
    <row r="30" spans="2:6" ht="12.75">
      <c r="B30" s="25"/>
      <c r="C30" s="25"/>
      <c r="D30" s="25"/>
      <c r="E30" s="25"/>
      <c r="F30" s="25"/>
    </row>
    <row r="31" spans="2:6" ht="12.75">
      <c r="B31" s="25"/>
      <c r="C31" s="25"/>
      <c r="D31" s="25"/>
      <c r="E31" s="25"/>
      <c r="F31" s="25"/>
    </row>
    <row r="32" spans="2:6" ht="12.75">
      <c r="B32" s="25"/>
      <c r="C32" s="25"/>
      <c r="D32" s="25"/>
      <c r="E32" s="25"/>
      <c r="F32" s="25"/>
    </row>
    <row r="33" spans="2:6" ht="12.75">
      <c r="B33" s="25"/>
      <c r="C33" s="25"/>
      <c r="D33" s="25"/>
      <c r="E33" s="25"/>
      <c r="F33" s="25"/>
    </row>
    <row r="34" spans="2:6" ht="12.75">
      <c r="B34" s="25"/>
      <c r="C34" s="25"/>
      <c r="D34" s="25"/>
      <c r="E34" s="25"/>
      <c r="F34" s="25"/>
    </row>
    <row r="35" spans="2:6" ht="12.75">
      <c r="B35" s="25"/>
      <c r="C35" s="25"/>
      <c r="D35" s="25"/>
      <c r="E35" s="25"/>
      <c r="F35" s="25"/>
    </row>
    <row r="36" spans="2:6" ht="12.75">
      <c r="B36" s="25"/>
      <c r="C36" s="25"/>
      <c r="D36" s="25"/>
      <c r="E36" s="25"/>
      <c r="F36" s="25"/>
    </row>
    <row r="37" spans="2:6" ht="12.75">
      <c r="B37" s="25"/>
      <c r="C37" s="25"/>
      <c r="D37" s="25"/>
      <c r="E37" s="25"/>
      <c r="F37" s="25"/>
    </row>
    <row r="38" spans="2:6" ht="12.75">
      <c r="B38" s="25"/>
      <c r="C38" s="25"/>
      <c r="D38" s="25"/>
      <c r="E38" s="25"/>
      <c r="F38" s="25"/>
    </row>
    <row r="39" spans="2:6" ht="12.75">
      <c r="B39" s="25"/>
      <c r="C39" s="25"/>
      <c r="D39" s="25"/>
      <c r="E39" s="25"/>
      <c r="F39" s="25"/>
    </row>
    <row r="40" spans="2:6" ht="12.75">
      <c r="B40" s="25"/>
      <c r="C40" s="25"/>
      <c r="D40" s="25"/>
      <c r="E40" s="25"/>
      <c r="F40" s="25"/>
    </row>
    <row r="41" spans="2:6" ht="12.75">
      <c r="B41" s="25"/>
      <c r="C41" s="25"/>
      <c r="D41" s="25"/>
      <c r="E41" s="25"/>
      <c r="F41" s="25"/>
    </row>
  </sheetData>
  <sheetProtection/>
  <mergeCells count="15">
    <mergeCell ref="H5:I5"/>
    <mergeCell ref="J5:J6"/>
    <mergeCell ref="K5:L5"/>
    <mergeCell ref="C8:F8"/>
    <mergeCell ref="A14:L14"/>
    <mergeCell ref="I15:L15"/>
    <mergeCell ref="I17:L17"/>
    <mergeCell ref="F1:L1"/>
    <mergeCell ref="G2:L2"/>
    <mergeCell ref="B3:D3"/>
    <mergeCell ref="A4:A6"/>
    <mergeCell ref="B4:B6"/>
    <mergeCell ref="C4:F6"/>
    <mergeCell ref="G4:L4"/>
    <mergeCell ref="G5:G6"/>
  </mergeCells>
  <printOptions/>
  <pageMargins left="0.15748031496062992" right="0.15748031496062992" top="0.4724409448818898" bottom="0.7480314960629921" header="0.31496062992125984" footer="0.31496062992125984"/>
  <pageSetup horizontalDpi="600" verticalDpi="600" orientation="landscape" paperSize="9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27"/>
  <sheetViews>
    <sheetView tabSelected="1" zoomScale="136" zoomScaleNormal="136" zoomScalePageLayoutView="0" workbookViewId="0" topLeftCell="B13">
      <selection activeCell="N21" sqref="N21"/>
    </sheetView>
  </sheetViews>
  <sheetFormatPr defaultColWidth="9.140625" defaultRowHeight="12.75"/>
  <cols>
    <col min="1" max="1" width="1.28515625" style="4" customWidth="1"/>
    <col min="2" max="2" width="2.140625" style="4" customWidth="1"/>
    <col min="3" max="3" width="2.28125" style="4" customWidth="1"/>
    <col min="4" max="4" width="7.00390625" style="4" customWidth="1"/>
    <col min="5" max="5" width="4.8515625" style="4" customWidth="1"/>
    <col min="6" max="6" width="11.140625" style="4" customWidth="1"/>
    <col min="7" max="7" width="10.57421875" style="4" customWidth="1"/>
    <col min="8" max="8" width="7.140625" style="4" customWidth="1"/>
    <col min="9" max="9" width="4.57421875" style="4" customWidth="1"/>
    <col min="10" max="10" width="11.8515625" style="4" customWidth="1"/>
    <col min="11" max="12" width="11.57421875" style="4" customWidth="1"/>
    <col min="13" max="13" width="11.421875" style="4" customWidth="1"/>
    <col min="14" max="15" width="10.57421875" style="4" customWidth="1"/>
    <col min="16" max="16" width="8.7109375" style="4" customWidth="1"/>
    <col min="17" max="17" width="6.00390625" style="4" customWidth="1"/>
    <col min="18" max="18" width="10.57421875" style="4" customWidth="1"/>
    <col min="19" max="19" width="11.7109375" style="4" customWidth="1"/>
    <col min="20" max="21" width="10.57421875" style="4" customWidth="1"/>
    <col min="22" max="22" width="6.7109375" style="4" customWidth="1"/>
    <col min="23" max="23" width="10.57421875" style="4" customWidth="1"/>
    <col min="24" max="16384" width="9.140625" style="4" customWidth="1"/>
  </cols>
  <sheetData>
    <row r="1" spans="1:23" s="3" customFormat="1" ht="15" customHeight="1">
      <c r="A1" s="120" t="s">
        <v>92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</row>
    <row r="2" spans="1:23" s="3" customFormat="1" ht="13.5" customHeight="1">
      <c r="A2" s="75"/>
      <c r="B2" s="121" t="s">
        <v>93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</row>
    <row r="3" spans="1:23" ht="19.5" customHeight="1">
      <c r="A3" s="122"/>
      <c r="B3" s="122"/>
      <c r="C3" s="123" t="s">
        <v>6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</row>
    <row r="4" spans="2:23" ht="10.5" customHeight="1">
      <c r="B4" s="119" t="s">
        <v>0</v>
      </c>
      <c r="C4" s="119"/>
      <c r="D4" s="119" t="s">
        <v>3</v>
      </c>
      <c r="E4" s="119" t="s">
        <v>46</v>
      </c>
      <c r="F4" s="119"/>
      <c r="G4" s="119"/>
      <c r="H4" s="119" t="s">
        <v>7</v>
      </c>
      <c r="I4" s="117"/>
      <c r="J4" s="119" t="s">
        <v>8</v>
      </c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</row>
    <row r="5" spans="2:23" ht="9.75" customHeight="1">
      <c r="B5" s="119"/>
      <c r="C5" s="119"/>
      <c r="D5" s="119"/>
      <c r="E5" s="119"/>
      <c r="F5" s="119"/>
      <c r="G5" s="119"/>
      <c r="H5" s="117"/>
      <c r="I5" s="117"/>
      <c r="J5" s="119" t="s">
        <v>9</v>
      </c>
      <c r="K5" s="119" t="s">
        <v>10</v>
      </c>
      <c r="L5" s="119"/>
      <c r="M5" s="119"/>
      <c r="N5" s="119"/>
      <c r="O5" s="119"/>
      <c r="P5" s="119"/>
      <c r="Q5" s="119"/>
      <c r="R5" s="119"/>
      <c r="S5" s="119" t="s">
        <v>11</v>
      </c>
      <c r="T5" s="119" t="s">
        <v>10</v>
      </c>
      <c r="U5" s="119"/>
      <c r="V5" s="119"/>
      <c r="W5" s="119"/>
    </row>
    <row r="6" spans="2:23" ht="6" customHeight="1">
      <c r="B6" s="119"/>
      <c r="C6" s="119"/>
      <c r="D6" s="119"/>
      <c r="E6" s="119"/>
      <c r="F6" s="119"/>
      <c r="G6" s="119"/>
      <c r="H6" s="117"/>
      <c r="I6" s="117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 t="s">
        <v>12</v>
      </c>
      <c r="U6" s="119" t="s">
        <v>2</v>
      </c>
      <c r="V6" s="119" t="s">
        <v>13</v>
      </c>
      <c r="W6" s="119" t="s">
        <v>1</v>
      </c>
    </row>
    <row r="7" spans="2:23" ht="6" customHeight="1">
      <c r="B7" s="119"/>
      <c r="C7" s="119"/>
      <c r="D7" s="119"/>
      <c r="E7" s="119"/>
      <c r="F7" s="119"/>
      <c r="G7" s="119"/>
      <c r="H7" s="117"/>
      <c r="I7" s="117"/>
      <c r="J7" s="119"/>
      <c r="K7" s="119" t="s">
        <v>14</v>
      </c>
      <c r="L7" s="119" t="s">
        <v>10</v>
      </c>
      <c r="M7" s="119"/>
      <c r="N7" s="119" t="s">
        <v>15</v>
      </c>
      <c r="O7" s="119" t="s">
        <v>16</v>
      </c>
      <c r="P7" s="119" t="s">
        <v>17</v>
      </c>
      <c r="Q7" s="119" t="s">
        <v>18</v>
      </c>
      <c r="R7" s="119" t="s">
        <v>19</v>
      </c>
      <c r="S7" s="119"/>
      <c r="T7" s="119"/>
      <c r="U7" s="119"/>
      <c r="V7" s="119"/>
      <c r="W7" s="119"/>
    </row>
    <row r="8" spans="2:23" ht="11.25" customHeight="1">
      <c r="B8" s="119"/>
      <c r="C8" s="119"/>
      <c r="D8" s="119"/>
      <c r="E8" s="119"/>
      <c r="F8" s="119"/>
      <c r="G8" s="119"/>
      <c r="H8" s="117"/>
      <c r="I8" s="117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 t="s">
        <v>20</v>
      </c>
      <c r="V8" s="119"/>
      <c r="W8" s="119"/>
    </row>
    <row r="9" spans="2:23" ht="107.25" customHeight="1">
      <c r="B9" s="119"/>
      <c r="C9" s="119"/>
      <c r="D9" s="119"/>
      <c r="E9" s="119"/>
      <c r="F9" s="119"/>
      <c r="G9" s="119"/>
      <c r="H9" s="117"/>
      <c r="I9" s="117"/>
      <c r="J9" s="119"/>
      <c r="K9" s="119"/>
      <c r="L9" s="72" t="s">
        <v>21</v>
      </c>
      <c r="M9" s="72" t="s">
        <v>22</v>
      </c>
      <c r="N9" s="119"/>
      <c r="O9" s="119"/>
      <c r="P9" s="119"/>
      <c r="Q9" s="119"/>
      <c r="R9" s="119"/>
      <c r="S9" s="119"/>
      <c r="T9" s="119"/>
      <c r="U9" s="119"/>
      <c r="V9" s="119"/>
      <c r="W9" s="119"/>
    </row>
    <row r="10" spans="2:23" ht="14.25" customHeight="1">
      <c r="B10" s="119" t="s">
        <v>23</v>
      </c>
      <c r="C10" s="119"/>
      <c r="D10" s="72" t="s">
        <v>24</v>
      </c>
      <c r="E10" s="119" t="s">
        <v>25</v>
      </c>
      <c r="F10" s="119"/>
      <c r="G10" s="119"/>
      <c r="H10" s="119" t="s">
        <v>26</v>
      </c>
      <c r="I10" s="117"/>
      <c r="J10" s="72" t="s">
        <v>27</v>
      </c>
      <c r="K10" s="72" t="s">
        <v>28</v>
      </c>
      <c r="L10" s="72" t="s">
        <v>29</v>
      </c>
      <c r="M10" s="72" t="s">
        <v>30</v>
      </c>
      <c r="N10" s="72" t="s">
        <v>31</v>
      </c>
      <c r="O10" s="72" t="s">
        <v>32</v>
      </c>
      <c r="P10" s="72" t="s">
        <v>33</v>
      </c>
      <c r="Q10" s="72" t="s">
        <v>34</v>
      </c>
      <c r="R10" s="72" t="s">
        <v>35</v>
      </c>
      <c r="S10" s="72" t="s">
        <v>36</v>
      </c>
      <c r="T10" s="72" t="s">
        <v>37</v>
      </c>
      <c r="U10" s="72" t="s">
        <v>38</v>
      </c>
      <c r="V10" s="72" t="s">
        <v>39</v>
      </c>
      <c r="W10" s="73">
        <v>19</v>
      </c>
    </row>
    <row r="11" spans="2:24" s="27" customFormat="1" ht="15" customHeight="1">
      <c r="B11" s="98" t="s">
        <v>62</v>
      </c>
      <c r="C11" s="98"/>
      <c r="D11" s="98"/>
      <c r="E11" s="116" t="s">
        <v>63</v>
      </c>
      <c r="F11" s="116"/>
      <c r="G11" s="77" t="s">
        <v>40</v>
      </c>
      <c r="H11" s="115">
        <f>J11+S11</f>
        <v>4948137</v>
      </c>
      <c r="I11" s="117"/>
      <c r="J11" s="76">
        <f>K11+N11+O11+P11+Q11+R11</f>
        <v>4948137</v>
      </c>
      <c r="K11" s="76">
        <v>1756066</v>
      </c>
      <c r="L11" s="76">
        <v>1170615</v>
      </c>
      <c r="M11" s="76">
        <v>585451</v>
      </c>
      <c r="N11" s="76">
        <v>0</v>
      </c>
      <c r="O11" s="76">
        <v>3192071</v>
      </c>
      <c r="P11" s="76" t="s">
        <v>41</v>
      </c>
      <c r="Q11" s="76" t="s">
        <v>41</v>
      </c>
      <c r="R11" s="76" t="s">
        <v>41</v>
      </c>
      <c r="S11" s="76">
        <v>0</v>
      </c>
      <c r="T11" s="76">
        <v>0</v>
      </c>
      <c r="U11" s="76">
        <v>0</v>
      </c>
      <c r="V11" s="76">
        <v>0</v>
      </c>
      <c r="W11" s="76">
        <v>0</v>
      </c>
      <c r="X11" s="118"/>
    </row>
    <row r="12" spans="2:24" s="27" customFormat="1" ht="18.75" customHeight="1">
      <c r="B12" s="98"/>
      <c r="C12" s="98"/>
      <c r="D12" s="98"/>
      <c r="E12" s="116"/>
      <c r="F12" s="116"/>
      <c r="G12" s="77" t="s">
        <v>42</v>
      </c>
      <c r="H12" s="115">
        <f>J12+S12</f>
        <v>0</v>
      </c>
      <c r="I12" s="117"/>
      <c r="J12" s="76">
        <f>K12+N12+O12+P12+Q12+R12</f>
        <v>0</v>
      </c>
      <c r="K12" s="76">
        <f>L12+M12</f>
        <v>0</v>
      </c>
      <c r="L12" s="76">
        <v>0</v>
      </c>
      <c r="M12" s="76">
        <v>0</v>
      </c>
      <c r="N12" s="76" t="s">
        <v>41</v>
      </c>
      <c r="O12" s="76">
        <v>0</v>
      </c>
      <c r="P12" s="76" t="s">
        <v>41</v>
      </c>
      <c r="Q12" s="76" t="s">
        <v>41</v>
      </c>
      <c r="R12" s="76" t="s">
        <v>41</v>
      </c>
      <c r="S12" s="76">
        <f>T12+V12+W12</f>
        <v>0</v>
      </c>
      <c r="T12" s="76">
        <v>0</v>
      </c>
      <c r="U12" s="76">
        <v>0</v>
      </c>
      <c r="V12" s="76" t="s">
        <v>41</v>
      </c>
      <c r="W12" s="76">
        <v>0</v>
      </c>
      <c r="X12" s="118"/>
    </row>
    <row r="13" spans="2:24" s="27" customFormat="1" ht="15.75" customHeight="1">
      <c r="B13" s="98"/>
      <c r="C13" s="98"/>
      <c r="D13" s="98"/>
      <c r="E13" s="116"/>
      <c r="F13" s="116"/>
      <c r="G13" s="77" t="s">
        <v>43</v>
      </c>
      <c r="H13" s="115">
        <f>J13+S13</f>
        <v>400</v>
      </c>
      <c r="I13" s="117"/>
      <c r="J13" s="76">
        <f>K13+N13+O13+P13+Q13+R13</f>
        <v>400</v>
      </c>
      <c r="K13" s="76">
        <f>L13+M13</f>
        <v>0</v>
      </c>
      <c r="L13" s="76">
        <v>0</v>
      </c>
      <c r="M13" s="76">
        <v>0</v>
      </c>
      <c r="N13" s="76" t="s">
        <v>41</v>
      </c>
      <c r="O13" s="76">
        <v>400</v>
      </c>
      <c r="P13" s="76" t="s">
        <v>41</v>
      </c>
      <c r="Q13" s="76" t="s">
        <v>41</v>
      </c>
      <c r="R13" s="76" t="s">
        <v>41</v>
      </c>
      <c r="S13" s="76">
        <f>T13+V13+W13</f>
        <v>0</v>
      </c>
      <c r="T13" s="76">
        <v>0</v>
      </c>
      <c r="U13" s="76">
        <v>0</v>
      </c>
      <c r="V13" s="76" t="s">
        <v>41</v>
      </c>
      <c r="W13" s="76">
        <v>0</v>
      </c>
      <c r="X13" s="118"/>
    </row>
    <row r="14" spans="2:23" s="27" customFormat="1" ht="15" customHeight="1">
      <c r="B14" s="98"/>
      <c r="C14" s="98"/>
      <c r="D14" s="98"/>
      <c r="E14" s="116"/>
      <c r="F14" s="116"/>
      <c r="G14" s="77" t="s">
        <v>44</v>
      </c>
      <c r="H14" s="115">
        <f>H11-H12+H13</f>
        <v>4948537</v>
      </c>
      <c r="I14" s="117"/>
      <c r="J14" s="74">
        <f aca="true" t="shared" si="0" ref="J14:T14">J11-J12+J13</f>
        <v>4948537</v>
      </c>
      <c r="K14" s="74">
        <f t="shared" si="0"/>
        <v>1756066</v>
      </c>
      <c r="L14" s="76">
        <f t="shared" si="0"/>
        <v>1170615</v>
      </c>
      <c r="M14" s="76">
        <f t="shared" si="0"/>
        <v>585451</v>
      </c>
      <c r="N14" s="76">
        <f t="shared" si="0"/>
        <v>0</v>
      </c>
      <c r="O14" s="76">
        <f t="shared" si="0"/>
        <v>3192471</v>
      </c>
      <c r="P14" s="76">
        <f t="shared" si="0"/>
        <v>0</v>
      </c>
      <c r="Q14" s="76">
        <f t="shared" si="0"/>
        <v>0</v>
      </c>
      <c r="R14" s="76">
        <f t="shared" si="0"/>
        <v>0</v>
      </c>
      <c r="S14" s="74">
        <f t="shared" si="0"/>
        <v>0</v>
      </c>
      <c r="T14" s="76">
        <f t="shared" si="0"/>
        <v>0</v>
      </c>
      <c r="U14" s="76">
        <v>0</v>
      </c>
      <c r="V14" s="76">
        <v>0</v>
      </c>
      <c r="W14" s="76">
        <v>0</v>
      </c>
    </row>
    <row r="15" spans="2:23" s="27" customFormat="1" ht="17.25" customHeight="1">
      <c r="B15" s="103"/>
      <c r="C15" s="104"/>
      <c r="D15" s="109" t="s">
        <v>91</v>
      </c>
      <c r="E15" s="112" t="s">
        <v>88</v>
      </c>
      <c r="F15" s="112"/>
      <c r="G15" s="77" t="s">
        <v>40</v>
      </c>
      <c r="H15" s="113">
        <f>J15+S15</f>
        <v>166400</v>
      </c>
      <c r="I15" s="114"/>
      <c r="J15" s="78">
        <f>K15+N15+O15+P15+Q15+R15</f>
        <v>166400</v>
      </c>
      <c r="K15" s="78">
        <f>L15+M15</f>
        <v>15000</v>
      </c>
      <c r="L15" s="78">
        <v>0</v>
      </c>
      <c r="M15" s="78">
        <v>15000</v>
      </c>
      <c r="N15" s="78" t="s">
        <v>41</v>
      </c>
      <c r="O15" s="78">
        <v>151400</v>
      </c>
      <c r="P15" s="76">
        <v>0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v>0</v>
      </c>
      <c r="W15" s="76">
        <v>0</v>
      </c>
    </row>
    <row r="16" spans="2:23" s="27" customFormat="1" ht="15.75" customHeight="1">
      <c r="B16" s="105"/>
      <c r="C16" s="106"/>
      <c r="D16" s="110"/>
      <c r="E16" s="112"/>
      <c r="F16" s="112"/>
      <c r="G16" s="77" t="s">
        <v>42</v>
      </c>
      <c r="H16" s="115">
        <f>J16+S16</f>
        <v>0</v>
      </c>
      <c r="I16" s="115"/>
      <c r="J16" s="76">
        <f>K16+N16+O16+P16+Q16+R16</f>
        <v>0</v>
      </c>
      <c r="K16" s="76">
        <f>L16+M16</f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v>0</v>
      </c>
      <c r="W16" s="76">
        <v>0</v>
      </c>
    </row>
    <row r="17" spans="2:23" s="27" customFormat="1" ht="15.75" customHeight="1">
      <c r="B17" s="105"/>
      <c r="C17" s="106"/>
      <c r="D17" s="110"/>
      <c r="E17" s="112"/>
      <c r="F17" s="112"/>
      <c r="G17" s="77" t="s">
        <v>43</v>
      </c>
      <c r="H17" s="115">
        <f>J17+S17</f>
        <v>400</v>
      </c>
      <c r="I17" s="115"/>
      <c r="J17" s="76">
        <f>K17+N17+O17+P17+Q17+R17</f>
        <v>400</v>
      </c>
      <c r="K17" s="76">
        <f>L17+M17</f>
        <v>0</v>
      </c>
      <c r="L17" s="76">
        <v>0</v>
      </c>
      <c r="M17" s="76">
        <v>0</v>
      </c>
      <c r="N17" s="76">
        <v>0</v>
      </c>
      <c r="O17" s="76">
        <v>400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6">
        <v>0</v>
      </c>
    </row>
    <row r="18" spans="2:23" s="27" customFormat="1" ht="17.25" customHeight="1">
      <c r="B18" s="107"/>
      <c r="C18" s="108"/>
      <c r="D18" s="111"/>
      <c r="E18" s="112"/>
      <c r="F18" s="112"/>
      <c r="G18" s="77" t="s">
        <v>44</v>
      </c>
      <c r="H18" s="115">
        <f>H15-H16+H17</f>
        <v>166800</v>
      </c>
      <c r="I18" s="115"/>
      <c r="J18" s="76">
        <f aca="true" t="shared" si="1" ref="J18:O18">J15-J16+J17</f>
        <v>166800</v>
      </c>
      <c r="K18" s="76">
        <f t="shared" si="1"/>
        <v>15000</v>
      </c>
      <c r="L18" s="76">
        <f t="shared" si="1"/>
        <v>0</v>
      </c>
      <c r="M18" s="76">
        <f t="shared" si="1"/>
        <v>15000</v>
      </c>
      <c r="N18" s="76">
        <f t="shared" si="1"/>
        <v>0</v>
      </c>
      <c r="O18" s="76">
        <f t="shared" si="1"/>
        <v>151800</v>
      </c>
      <c r="P18" s="76">
        <v>0</v>
      </c>
      <c r="Q18" s="76">
        <v>0</v>
      </c>
      <c r="R18" s="76">
        <v>0</v>
      </c>
      <c r="S18" s="76">
        <f>S15-S16+S17</f>
        <v>0</v>
      </c>
      <c r="T18" s="76">
        <f>T15-T16+T17</f>
        <v>0</v>
      </c>
      <c r="U18" s="76">
        <v>0</v>
      </c>
      <c r="V18" s="76">
        <v>0</v>
      </c>
      <c r="W18" s="76">
        <v>0</v>
      </c>
    </row>
    <row r="19" spans="2:23" s="27" customFormat="1" ht="22.5" customHeight="1">
      <c r="B19" s="98" t="s">
        <v>45</v>
      </c>
      <c r="C19" s="98"/>
      <c r="D19" s="98"/>
      <c r="E19" s="98"/>
      <c r="F19" s="98"/>
      <c r="G19" s="77" t="s">
        <v>40</v>
      </c>
      <c r="H19" s="99">
        <f>J19+S19</f>
        <v>44128609.06</v>
      </c>
      <c r="I19" s="100"/>
      <c r="J19" s="80">
        <f>K19+N19+O19+P19+R19</f>
        <v>34037372.09</v>
      </c>
      <c r="K19" s="80">
        <f>L19+M19</f>
        <v>27495814.09</v>
      </c>
      <c r="L19" s="80">
        <v>16564199.18</v>
      </c>
      <c r="M19" s="80">
        <v>10931614.91</v>
      </c>
      <c r="N19" s="80">
        <v>1237071</v>
      </c>
      <c r="O19" s="80">
        <v>4070963</v>
      </c>
      <c r="P19" s="80">
        <v>0</v>
      </c>
      <c r="Q19" s="80" t="s">
        <v>41</v>
      </c>
      <c r="R19" s="80">
        <v>1233524</v>
      </c>
      <c r="S19" s="80">
        <v>10091236.97</v>
      </c>
      <c r="T19" s="80">
        <v>8416531.97</v>
      </c>
      <c r="U19" s="80">
        <v>5006745.97</v>
      </c>
      <c r="V19" s="80">
        <v>0</v>
      </c>
      <c r="W19" s="80">
        <v>1674705</v>
      </c>
    </row>
    <row r="20" spans="2:23" s="27" customFormat="1" ht="20.25" customHeight="1">
      <c r="B20" s="98"/>
      <c r="C20" s="98"/>
      <c r="D20" s="98"/>
      <c r="E20" s="98"/>
      <c r="F20" s="98"/>
      <c r="G20" s="77" t="s">
        <v>42</v>
      </c>
      <c r="H20" s="101">
        <f>J20+S20</f>
        <v>0</v>
      </c>
      <c r="I20" s="101"/>
      <c r="J20" s="80">
        <f>K20+N20+O20+P20+Q20+R20</f>
        <v>0</v>
      </c>
      <c r="K20" s="80">
        <f aca="true" t="shared" si="2" ref="K20:M21">K12</f>
        <v>0</v>
      </c>
      <c r="L20" s="80">
        <f t="shared" si="2"/>
        <v>0</v>
      </c>
      <c r="M20" s="80">
        <f t="shared" si="2"/>
        <v>0</v>
      </c>
      <c r="N20" s="80">
        <v>0</v>
      </c>
      <c r="O20" s="80">
        <f>O12</f>
        <v>0</v>
      </c>
      <c r="P20" s="80" t="s">
        <v>41</v>
      </c>
      <c r="Q20" s="80" t="s">
        <v>41</v>
      </c>
      <c r="R20" s="80" t="s">
        <v>41</v>
      </c>
      <c r="S20" s="80">
        <f>T20+V20+W20</f>
        <v>0</v>
      </c>
      <c r="T20" s="80">
        <v>0</v>
      </c>
      <c r="U20" s="80">
        <v>0</v>
      </c>
      <c r="V20" s="80" t="s">
        <v>41</v>
      </c>
      <c r="W20" s="76">
        <v>0</v>
      </c>
    </row>
    <row r="21" spans="2:23" s="27" customFormat="1" ht="17.25" customHeight="1">
      <c r="B21" s="98"/>
      <c r="C21" s="98"/>
      <c r="D21" s="98"/>
      <c r="E21" s="98"/>
      <c r="F21" s="98"/>
      <c r="G21" s="77" t="s">
        <v>43</v>
      </c>
      <c r="H21" s="101">
        <f>J21+S21</f>
        <v>400</v>
      </c>
      <c r="I21" s="101"/>
      <c r="J21" s="80">
        <f>K21+O21</f>
        <v>400</v>
      </c>
      <c r="K21" s="80">
        <f t="shared" si="2"/>
        <v>0</v>
      </c>
      <c r="L21" s="80">
        <f t="shared" si="2"/>
        <v>0</v>
      </c>
      <c r="M21" s="80">
        <f t="shared" si="2"/>
        <v>0</v>
      </c>
      <c r="N21" s="80" t="str">
        <f>N13</f>
        <v>0,00</v>
      </c>
      <c r="O21" s="80">
        <f>O13</f>
        <v>400</v>
      </c>
      <c r="P21" s="80">
        <v>0</v>
      </c>
      <c r="Q21" s="80" t="s">
        <v>41</v>
      </c>
      <c r="R21" s="80">
        <v>0</v>
      </c>
      <c r="S21" s="80">
        <f>T21+V21+W21</f>
        <v>0</v>
      </c>
      <c r="T21" s="80">
        <v>0</v>
      </c>
      <c r="U21" s="80">
        <v>0</v>
      </c>
      <c r="V21" s="80" t="s">
        <v>41</v>
      </c>
      <c r="W21" s="76">
        <v>0</v>
      </c>
    </row>
    <row r="22" spans="2:23" s="28" customFormat="1" ht="23.25" customHeight="1">
      <c r="B22" s="98"/>
      <c r="C22" s="98"/>
      <c r="D22" s="98"/>
      <c r="E22" s="98"/>
      <c r="F22" s="98"/>
      <c r="G22" s="79" t="s">
        <v>44</v>
      </c>
      <c r="H22" s="101">
        <f>H19-H20+H21</f>
        <v>44129009.06</v>
      </c>
      <c r="I22" s="101"/>
      <c r="J22" s="80">
        <f>J19-J20+J21</f>
        <v>34037772.09</v>
      </c>
      <c r="K22" s="80">
        <f>K19-K20+K21</f>
        <v>27495814.09</v>
      </c>
      <c r="L22" s="80">
        <f aca="true" t="shared" si="3" ref="L22:W22">L19-L20+L21</f>
        <v>16564199.18</v>
      </c>
      <c r="M22" s="80">
        <f t="shared" si="3"/>
        <v>10931614.91</v>
      </c>
      <c r="N22" s="80">
        <f t="shared" si="3"/>
        <v>1237071</v>
      </c>
      <c r="O22" s="80">
        <f>O19-O20+O21</f>
        <v>4071363</v>
      </c>
      <c r="P22" s="80">
        <f t="shared" si="3"/>
        <v>0</v>
      </c>
      <c r="Q22" s="80">
        <f t="shared" si="3"/>
        <v>0</v>
      </c>
      <c r="R22" s="80">
        <f t="shared" si="3"/>
        <v>1233524</v>
      </c>
      <c r="S22" s="80">
        <f>S19-S20+S21</f>
        <v>10091236.97</v>
      </c>
      <c r="T22" s="80">
        <f>T19-T20+T21</f>
        <v>8416531.97</v>
      </c>
      <c r="U22" s="80">
        <f t="shared" si="3"/>
        <v>5006745.97</v>
      </c>
      <c r="V22" s="80">
        <f t="shared" si="3"/>
        <v>0</v>
      </c>
      <c r="W22" s="80">
        <f t="shared" si="3"/>
        <v>1674705</v>
      </c>
    </row>
    <row r="23" spans="1:23" s="6" customFormat="1" ht="11.25" customHeight="1">
      <c r="A23" s="5"/>
      <c r="B23" s="7"/>
      <c r="C23" s="7"/>
      <c r="D23" s="7"/>
      <c r="E23" s="7"/>
      <c r="F23" s="7"/>
      <c r="G23" s="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s="6" customFormat="1" ht="72" customHeight="1">
      <c r="A24" s="5"/>
      <c r="B24" s="102" t="s">
        <v>90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</row>
    <row r="25" spans="20:22" ht="24" customHeight="1">
      <c r="T25" s="97" t="s">
        <v>4</v>
      </c>
      <c r="U25" s="97"/>
      <c r="V25" s="97"/>
    </row>
    <row r="26" spans="20:22" ht="11.25" customHeight="1">
      <c r="T26" s="8"/>
      <c r="U26" s="8"/>
      <c r="V26" s="9"/>
    </row>
    <row r="27" spans="17:22" ht="19.5" customHeight="1">
      <c r="Q27" s="26"/>
      <c r="T27" s="97" t="s">
        <v>5</v>
      </c>
      <c r="U27" s="97"/>
      <c r="V27" s="97"/>
    </row>
  </sheetData>
  <sheetProtection/>
  <mergeCells count="51">
    <mergeCell ref="A1:W1"/>
    <mergeCell ref="B2:W2"/>
    <mergeCell ref="A3:B3"/>
    <mergeCell ref="C3:W3"/>
    <mergeCell ref="B4:C9"/>
    <mergeCell ref="D4:D9"/>
    <mergeCell ref="E4:G9"/>
    <mergeCell ref="H4:I9"/>
    <mergeCell ref="J4:W4"/>
    <mergeCell ref="J5:J9"/>
    <mergeCell ref="K5:R6"/>
    <mergeCell ref="S5:S9"/>
    <mergeCell ref="T5:W5"/>
    <mergeCell ref="T6:T9"/>
    <mergeCell ref="U6:U7"/>
    <mergeCell ref="V6:V9"/>
    <mergeCell ref="W6:W9"/>
    <mergeCell ref="K7:K9"/>
    <mergeCell ref="L7:M8"/>
    <mergeCell ref="N7:N9"/>
    <mergeCell ref="O7:O9"/>
    <mergeCell ref="P7:P9"/>
    <mergeCell ref="Q7:Q9"/>
    <mergeCell ref="R7:R9"/>
    <mergeCell ref="U8:U9"/>
    <mergeCell ref="B10:C10"/>
    <mergeCell ref="E10:G10"/>
    <mergeCell ref="H10:I10"/>
    <mergeCell ref="B11:C14"/>
    <mergeCell ref="D11:D14"/>
    <mergeCell ref="E11:F14"/>
    <mergeCell ref="H11:I11"/>
    <mergeCell ref="X11:X13"/>
    <mergeCell ref="H12:I12"/>
    <mergeCell ref="H13:I13"/>
    <mergeCell ref="H14:I14"/>
    <mergeCell ref="B15:C18"/>
    <mergeCell ref="D15:D18"/>
    <mergeCell ref="E15:F18"/>
    <mergeCell ref="H15:I15"/>
    <mergeCell ref="H16:I16"/>
    <mergeCell ref="H17:I17"/>
    <mergeCell ref="H18:I18"/>
    <mergeCell ref="T25:V25"/>
    <mergeCell ref="T27:V27"/>
    <mergeCell ref="B19:F22"/>
    <mergeCell ref="H19:I19"/>
    <mergeCell ref="H20:I20"/>
    <mergeCell ref="H21:I21"/>
    <mergeCell ref="H22:I22"/>
    <mergeCell ref="B24:W24"/>
  </mergeCells>
  <printOptions/>
  <pageMargins left="0.15748031496062992" right="0.15748031496062992" top="0.4724409448818898" bottom="0.32" header="0.3937007874015748" footer="0.15748031496062992"/>
  <pageSetup horizontalDpi="600" verticalDpi="600" orientation="landscape" paperSize="9" scale="75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25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9.140625" style="25" customWidth="1"/>
    <col min="2" max="2" width="11.28125" style="25" customWidth="1"/>
    <col min="3" max="3" width="61.00390625" style="25" customWidth="1"/>
    <col min="4" max="4" width="15.8515625" style="25" customWidth="1"/>
    <col min="5" max="5" width="15.421875" style="25" customWidth="1"/>
    <col min="6" max="6" width="15.7109375" style="25" customWidth="1"/>
    <col min="7" max="7" width="13.8515625" style="0" customWidth="1"/>
  </cols>
  <sheetData>
    <row r="1" spans="3:25" ht="15.75" customHeight="1">
      <c r="C1" s="126" t="s">
        <v>85</v>
      </c>
      <c r="D1" s="126"/>
      <c r="E1" s="126"/>
      <c r="F1" s="126"/>
      <c r="G1" s="126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3:24" ht="18" customHeight="1">
      <c r="C2" s="127" t="s">
        <v>81</v>
      </c>
      <c r="D2" s="127"/>
      <c r="E2" s="127"/>
      <c r="F2" s="127"/>
      <c r="G2" s="127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7" ht="39.75" customHeight="1">
      <c r="A3" s="128" t="s">
        <v>65</v>
      </c>
      <c r="B3" s="128"/>
      <c r="C3" s="128"/>
      <c r="D3" s="128"/>
      <c r="E3" s="128"/>
      <c r="F3" s="128"/>
      <c r="G3" s="128"/>
    </row>
    <row r="4" ht="7.5" customHeight="1">
      <c r="G4" s="31"/>
    </row>
    <row r="5" spans="1:7" s="33" customFormat="1" ht="15" customHeight="1">
      <c r="A5" s="129" t="s">
        <v>0</v>
      </c>
      <c r="B5" s="130" t="s">
        <v>3</v>
      </c>
      <c r="C5" s="130" t="s">
        <v>66</v>
      </c>
      <c r="D5" s="132" t="s">
        <v>67</v>
      </c>
      <c r="E5" s="132" t="s">
        <v>68</v>
      </c>
      <c r="F5" s="132" t="s">
        <v>10</v>
      </c>
      <c r="G5" s="132"/>
    </row>
    <row r="6" spans="1:7" s="33" customFormat="1" ht="36" customHeight="1">
      <c r="A6" s="129"/>
      <c r="B6" s="131"/>
      <c r="C6" s="131"/>
      <c r="D6" s="129"/>
      <c r="E6" s="132"/>
      <c r="F6" s="32" t="s">
        <v>69</v>
      </c>
      <c r="G6" s="32" t="s">
        <v>70</v>
      </c>
    </row>
    <row r="7" spans="1:7" s="35" customFormat="1" ht="15" customHeight="1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</row>
    <row r="8" spans="1:7" s="35" customFormat="1" ht="15" customHeight="1">
      <c r="A8" s="81" t="s">
        <v>82</v>
      </c>
      <c r="B8" s="36"/>
      <c r="C8" s="37" t="s">
        <v>83</v>
      </c>
      <c r="D8" s="38">
        <f>D9</f>
        <v>46164.24</v>
      </c>
      <c r="E8" s="38">
        <f>E9</f>
        <v>46164.24</v>
      </c>
      <c r="F8" s="38">
        <f>F9</f>
        <v>46164.24</v>
      </c>
      <c r="G8" s="39">
        <v>0</v>
      </c>
    </row>
    <row r="9" spans="1:7" s="35" customFormat="1" ht="15" customHeight="1">
      <c r="A9" s="82"/>
      <c r="B9" s="82" t="s">
        <v>84</v>
      </c>
      <c r="C9" s="83" t="s">
        <v>80</v>
      </c>
      <c r="D9" s="43">
        <v>46164.24</v>
      </c>
      <c r="E9" s="43">
        <v>46164.24</v>
      </c>
      <c r="F9" s="43">
        <v>46164.24</v>
      </c>
      <c r="G9" s="84"/>
    </row>
    <row r="10" spans="1:7" s="40" customFormat="1" ht="18" customHeight="1">
      <c r="A10" s="36">
        <v>750</v>
      </c>
      <c r="B10" s="36"/>
      <c r="C10" s="37" t="s">
        <v>71</v>
      </c>
      <c r="D10" s="38">
        <f>D11</f>
        <v>79083</v>
      </c>
      <c r="E10" s="38">
        <f>E11</f>
        <v>79083</v>
      </c>
      <c r="F10" s="38">
        <f>F11</f>
        <v>79083</v>
      </c>
      <c r="G10" s="39">
        <v>0</v>
      </c>
    </row>
    <row r="11" spans="1:7" ht="17.25" customHeight="1">
      <c r="A11" s="41"/>
      <c r="B11" s="41">
        <v>75011</v>
      </c>
      <c r="C11" s="42" t="s">
        <v>72</v>
      </c>
      <c r="D11" s="43">
        <v>79083</v>
      </c>
      <c r="E11" s="43">
        <v>79083</v>
      </c>
      <c r="F11" s="43">
        <f>E11</f>
        <v>79083</v>
      </c>
      <c r="G11" s="44">
        <v>0</v>
      </c>
    </row>
    <row r="12" spans="1:7" s="40" customFormat="1" ht="30" customHeight="1">
      <c r="A12" s="36">
        <v>751</v>
      </c>
      <c r="B12" s="36"/>
      <c r="C12" s="37" t="s">
        <v>73</v>
      </c>
      <c r="D12" s="38">
        <f>D13</f>
        <v>1932</v>
      </c>
      <c r="E12" s="38">
        <f>E13</f>
        <v>1932</v>
      </c>
      <c r="F12" s="38">
        <f>F13</f>
        <v>1932</v>
      </c>
      <c r="G12" s="45">
        <v>0</v>
      </c>
    </row>
    <row r="13" spans="1:7" ht="27.75" customHeight="1">
      <c r="A13" s="41"/>
      <c r="B13" s="41">
        <v>75101</v>
      </c>
      <c r="C13" s="42" t="s">
        <v>74</v>
      </c>
      <c r="D13" s="43">
        <v>1932</v>
      </c>
      <c r="E13" s="43">
        <v>1932</v>
      </c>
      <c r="F13" s="43">
        <v>1932</v>
      </c>
      <c r="G13" s="44">
        <v>0</v>
      </c>
    </row>
    <row r="14" spans="1:7" s="40" customFormat="1" ht="16.5" customHeight="1">
      <c r="A14" s="36">
        <v>754</v>
      </c>
      <c r="B14" s="46"/>
      <c r="C14" s="37" t="s">
        <v>75</v>
      </c>
      <c r="D14" s="47">
        <f>D15</f>
        <v>300</v>
      </c>
      <c r="E14" s="47">
        <f>E15</f>
        <v>300</v>
      </c>
      <c r="F14" s="47">
        <f>F15</f>
        <v>300</v>
      </c>
      <c r="G14" s="45">
        <v>0</v>
      </c>
    </row>
    <row r="15" spans="1:7" ht="18" customHeight="1">
      <c r="A15" s="48"/>
      <c r="B15" s="41">
        <v>75414</v>
      </c>
      <c r="C15" s="42" t="s">
        <v>76</v>
      </c>
      <c r="D15" s="49">
        <v>300</v>
      </c>
      <c r="E15" s="49">
        <v>300</v>
      </c>
      <c r="F15" s="49">
        <f>E15</f>
        <v>300</v>
      </c>
      <c r="G15" s="44"/>
    </row>
    <row r="16" spans="1:7" s="40" customFormat="1" ht="16.5" customHeight="1">
      <c r="A16" s="36">
        <v>852</v>
      </c>
      <c r="B16" s="36"/>
      <c r="C16" s="37" t="s">
        <v>63</v>
      </c>
      <c r="D16" s="38">
        <f>D17+D18+D19+D20</f>
        <v>2771300</v>
      </c>
      <c r="E16" s="38">
        <f>E17+E18+E19+E20</f>
        <v>2771300</v>
      </c>
      <c r="F16" s="38">
        <f>F17+F18+F19+F20</f>
        <v>2771300</v>
      </c>
      <c r="G16" s="50">
        <v>0</v>
      </c>
    </row>
    <row r="17" spans="1:7" ht="42" customHeight="1">
      <c r="A17" s="41"/>
      <c r="B17" s="41">
        <v>85212</v>
      </c>
      <c r="C17" s="42" t="s">
        <v>77</v>
      </c>
      <c r="D17" s="43">
        <v>2654000</v>
      </c>
      <c r="E17" s="43">
        <v>2654000</v>
      </c>
      <c r="F17" s="43">
        <v>2654000</v>
      </c>
      <c r="G17" s="44">
        <v>0</v>
      </c>
    </row>
    <row r="18" spans="1:7" ht="30.75" customHeight="1">
      <c r="A18" s="41"/>
      <c r="B18" s="41">
        <v>85213</v>
      </c>
      <c r="C18" s="42" t="s">
        <v>78</v>
      </c>
      <c r="D18" s="43">
        <v>8500</v>
      </c>
      <c r="E18" s="43">
        <v>8500</v>
      </c>
      <c r="F18" s="43">
        <v>8500</v>
      </c>
      <c r="G18" s="44">
        <v>0</v>
      </c>
    </row>
    <row r="19" spans="1:7" ht="20.25" customHeight="1">
      <c r="A19" s="41"/>
      <c r="B19" s="41">
        <v>85228</v>
      </c>
      <c r="C19" s="42" t="s">
        <v>79</v>
      </c>
      <c r="D19" s="51">
        <v>98000</v>
      </c>
      <c r="E19" s="51">
        <v>98000</v>
      </c>
      <c r="F19" s="51">
        <v>98000</v>
      </c>
      <c r="G19" s="52">
        <v>0</v>
      </c>
    </row>
    <row r="20" spans="1:7" ht="20.25" customHeight="1">
      <c r="A20" s="41"/>
      <c r="B20" s="41">
        <v>85295</v>
      </c>
      <c r="C20" s="42" t="s">
        <v>80</v>
      </c>
      <c r="D20" s="53">
        <v>10800</v>
      </c>
      <c r="E20" s="53">
        <v>10800</v>
      </c>
      <c r="F20" s="53">
        <v>10800</v>
      </c>
      <c r="G20" s="52">
        <v>0</v>
      </c>
    </row>
    <row r="21" spans="1:7" s="56" customFormat="1" ht="21.75" customHeight="1">
      <c r="A21" s="124" t="s">
        <v>49</v>
      </c>
      <c r="B21" s="124"/>
      <c r="C21" s="124"/>
      <c r="D21" s="54">
        <f>D16+D14+D12+D10+D8</f>
        <v>2898779.24</v>
      </c>
      <c r="E21" s="54">
        <f>E16+E14+E12+E10+E8</f>
        <v>2898779.24</v>
      </c>
      <c r="F21" s="54">
        <f>F16+F14+F12+F10+F8</f>
        <v>2898779.24</v>
      </c>
      <c r="G21" s="55">
        <v>0</v>
      </c>
    </row>
    <row r="22" ht="8.25" customHeight="1"/>
    <row r="23" spans="1:7" ht="15" customHeight="1">
      <c r="A23" s="57"/>
      <c r="E23" s="125" t="s">
        <v>4</v>
      </c>
      <c r="F23" s="125"/>
      <c r="G23" s="125"/>
    </row>
    <row r="25" spans="5:7" ht="17.25" customHeight="1">
      <c r="E25" s="125" t="s">
        <v>5</v>
      </c>
      <c r="F25" s="125"/>
      <c r="G25" s="125"/>
    </row>
  </sheetData>
  <sheetProtection/>
  <mergeCells count="12">
    <mergeCell ref="E5:E6"/>
    <mergeCell ref="F5:G5"/>
    <mergeCell ref="A21:C21"/>
    <mergeCell ref="E25:G25"/>
    <mergeCell ref="E23:G23"/>
    <mergeCell ref="C1:G1"/>
    <mergeCell ref="C2:G2"/>
    <mergeCell ref="A3:G3"/>
    <mergeCell ref="A5:A6"/>
    <mergeCell ref="B5:B6"/>
    <mergeCell ref="C5:C6"/>
    <mergeCell ref="D5:D6"/>
  </mergeCells>
  <printOptions/>
  <pageMargins left="0.21" right="0.22" top="0.67" bottom="0.6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jbaka</cp:lastModifiedBy>
  <cp:lastPrinted>2012-05-21T09:44:55Z</cp:lastPrinted>
  <dcterms:created xsi:type="dcterms:W3CDTF">2009-10-15T10:17:39Z</dcterms:created>
  <dcterms:modified xsi:type="dcterms:W3CDTF">2012-05-21T09:49:07Z</dcterms:modified>
  <cp:category/>
  <cp:version/>
  <cp:contentType/>
  <cp:contentStatus/>
</cp:coreProperties>
</file>