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zał  Nr 1do 286" sheetId="1" r:id="rId1"/>
    <sheet name="zał Nr 2 do 286" sheetId="2" r:id="rId2"/>
    <sheet name="Zał Nr3 do 286" sheetId="3" r:id="rId3"/>
    <sheet name="zał nr 4 do 286" sheetId="4" r:id="rId4"/>
    <sheet name="zał nr 5 do 286" sheetId="5" r:id="rId5"/>
  </sheets>
  <definedNames>
    <definedName name="_xlnm.Print_Area" localSheetId="0">'zał  Nr 1do 286'!$A$1:$E$33</definedName>
    <definedName name="_xlnm.Print_Area" localSheetId="3">'zał nr 4 do 286'!$A$1:$I$46</definedName>
    <definedName name="_xlnm.Print_Area" localSheetId="4">'zał nr 5 do 286'!$A$1:$F$22</definedName>
    <definedName name="_xlnm.Print_Titles" localSheetId="3">'zał nr 4 do 286'!$7:$7</definedName>
  </definedNames>
  <calcPr fullCalcOnLoad="1"/>
</workbook>
</file>

<file path=xl/sharedStrings.xml><?xml version="1.0" encoding="utf-8"?>
<sst xmlns="http://schemas.openxmlformats.org/spreadsheetml/2006/main" count="160" uniqueCount="123">
  <si>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</si>
  <si>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</si>
  <si>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</si>
  <si>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</si>
  <si>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</si>
  <si>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</si>
  <si>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</si>
  <si>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</si>
  <si>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</si>
  <si>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</si>
  <si>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</si>
  <si>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</si>
  <si>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</si>
  <si>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</si>
  <si>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</si>
  <si>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</si>
  <si>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</si>
  <si>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</si>
  <si>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</si>
  <si>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</si>
  <si>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</si>
  <si>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</si>
  <si>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</si>
  <si>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</si>
  <si>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</si>
  <si>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</si>
  <si>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</si>
  <si>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</si>
  <si>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</si>
  <si>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</si>
  <si>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</si>
  <si>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</si>
  <si>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</si>
  <si>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</si>
  <si>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</si>
  <si>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</si>
  <si>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</si>
  <si>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</si>
  <si>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</si>
  <si>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</si>
  <si>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</si>
  <si>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</si>
  <si>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</si>
  <si>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</si>
  <si>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</si>
  <si>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</si>
  <si>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</si>
  <si>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</si>
  <si>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</si>
  <si>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</si>
  <si>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</si>
  <si>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</si>
  <si>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</si>
  <si>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</si>
  <si>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</si>
  <si>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</si>
  <si>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</si>
  <si>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</si>
  <si>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</si>
  <si>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</si>
  <si>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</si>
  <si>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</si>
  <si>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</si>
  <si>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</si>
  <si>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</si>
  <si>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 xml:space="preserve">na rok 2005  w związku ze zwiększeniem  dochodów własnych  gminy .  </t>
  </si>
  <si>
    <t>Wpływy z usług</t>
  </si>
  <si>
    <t>0830</t>
  </si>
  <si>
    <t>Zakup materiałów i wyposażenia</t>
  </si>
  <si>
    <t>Zestawienie zmian w planie dochodów  budżetu Gminy Jaktorów</t>
  </si>
  <si>
    <t xml:space="preserve">Ogółem </t>
  </si>
  <si>
    <t xml:space="preserve">                                   Przewodniczący Rady Gminy</t>
  </si>
  <si>
    <t xml:space="preserve">                                                                       Mirosław Byczak</t>
  </si>
  <si>
    <t>Wydatki na zakup  i objęcie akcji oraz wniesienie wkładów do spółek prawa handlowego</t>
  </si>
  <si>
    <t xml:space="preserve">na rok 2005  w związku z korektą planu  dochodów własnych .  </t>
  </si>
  <si>
    <t>Wpłata do budżetu ze środków specjalnych</t>
  </si>
  <si>
    <t>Wydatki inwestycyjne jednostek budżetowych</t>
  </si>
  <si>
    <t>Przedszkola</t>
  </si>
  <si>
    <t>Dotacja podmiotowa z budżetu  dla niepublicznej jednostki systemu oświaty</t>
  </si>
  <si>
    <t>Zakup nieruchomości gruntowej przy ul. Orzeszkowej w Jaktorowie</t>
  </si>
  <si>
    <t>Dochody od osób prawnych, od osób fizycznych i od innych jednostek nie posiadających osobowości prawnej oraz wydatki związane z ich poborem</t>
  </si>
  <si>
    <t>Wpływy z podatku rolnego, podatku leśnego, podatku od spadków i darowizn,  podatku od czynności cywilnoprawnych  oraz   podatków i opłat lokalnych od osób  fizycznych</t>
  </si>
  <si>
    <t>0340</t>
  </si>
  <si>
    <t>Podatek od środków transportowych</t>
  </si>
  <si>
    <t>0500</t>
  </si>
  <si>
    <t>Podatek od czynności cywilnoprawnych</t>
  </si>
  <si>
    <t>Różne rozliczenia</t>
  </si>
  <si>
    <t>Różne rozliczenia finansowe</t>
  </si>
  <si>
    <t>0920</t>
  </si>
  <si>
    <t>Pozostałe odsetki</t>
  </si>
  <si>
    <r>
      <t xml:space="preserve">Uzasadnienie:  
</t>
    </r>
    <r>
      <rPr>
        <sz val="11"/>
        <rFont val="Arial CE"/>
        <family val="0"/>
      </rPr>
      <t>Planowane do uzyskania dochody z wpływów podatku od środków transportowych, podatku od czynności cywilnoprawnych oraz z tytułu odsetek od środków na rachunku bankowym w łącznej kwocie 39.550,-zł przeznacza się na dotację dla Przedszkola Niepublicznego "Puchatek" w Jaktorowie.</t>
    </r>
    <r>
      <rPr>
        <sz val="11"/>
        <rFont val="Arial CE"/>
        <family val="2"/>
      </rPr>
      <t xml:space="preserve">
       Kwota 4.759,-zł uzyskana z najmu pomieszczeń w szkołach zostaje przeznaczona zgodnie z wnioskiem Dyrektora Zespołu Szkół Publicznych w Jaktorowie na zakup materiałów i wyposażenia.</t>
    </r>
  </si>
  <si>
    <t>Uzasadnienie: 
Zmiana w planie dochodów budżetowych wynika z potrzeby  dostosowania kwoty planu w zakresie  wpłat ze środków specjalnych do rzeczywistego wykonania dochodów w tej  podziałce klasyfikacji budżetowej.</t>
  </si>
  <si>
    <t xml:space="preserve">wynikających z przeniesienia wydatków   między   paragrafami w obrębie rozdziału  klasyfikacji budżetowej.   </t>
  </si>
  <si>
    <t>Zestawienie zmian w planie wydatków Gminnego Funduszu</t>
  </si>
  <si>
    <t>Ochrony Środowiska i Gospodarki Wodnej na rok 2005</t>
  </si>
  <si>
    <t>Treść</t>
  </si>
  <si>
    <t>Zmniejszenie</t>
  </si>
  <si>
    <t>Zwiększenie</t>
  </si>
  <si>
    <t>Gospodarka komunalna i ochrona środowiska</t>
  </si>
  <si>
    <t>Fundusz Ochrony Środowiska i Gospodarki Wodnej</t>
  </si>
  <si>
    <t>Różne wydatki na rzecz osób fizycznych</t>
  </si>
  <si>
    <t>Wynagrodzenia bezosobowe</t>
  </si>
  <si>
    <t>Razem wydatki</t>
  </si>
  <si>
    <t>Uzasadnienie</t>
  </si>
  <si>
    <t>Przeniesienie wydatków między paragrafami w obrębie rozdziału klasyfikacji budżetowej wynika z potrzeby zabezpieczenia środków na wypłatę nagród w związku z zorganizowaniem konkursu ekologicznego  dla mieszkańców Gminy (konkurs p.n."Najładniejszy ogródek w Gminie").</t>
  </si>
  <si>
    <t xml:space="preserve">                                                          Rady Gminy Jaktorów</t>
  </si>
  <si>
    <t xml:space="preserve">                                                                                Przewodniczący  Rady Gminy</t>
  </si>
  <si>
    <t>Administracja publiczna</t>
  </si>
  <si>
    <t>Urzędy gmin</t>
  </si>
  <si>
    <t>Wydatki na zakupy inwestycyjne jednostek budzetowych</t>
  </si>
  <si>
    <t>Zakup energii</t>
  </si>
  <si>
    <r>
      <t xml:space="preserve">Wprowadzenie zmian w planie wydatków w budżecie Gminy Jaktorów na rok 2005 wynika z potrzeby zabezpieczenia następujących wydatków: 
</t>
    </r>
    <r>
      <rPr>
        <u val="single"/>
        <sz val="11"/>
        <rFont val="Arial CE"/>
        <family val="0"/>
      </rPr>
      <t xml:space="preserve">w dziale 750 - Administracja publiczna </t>
    </r>
    <r>
      <rPr>
        <sz val="11"/>
        <rFont val="Arial CE"/>
        <family val="2"/>
      </rPr>
      <t xml:space="preserve"> 
- na dofinansowanie zakupu kserokopiarki dla Urzędu Gminy - 7.000,-zł,
</t>
    </r>
    <r>
      <rPr>
        <u val="single"/>
        <sz val="11"/>
        <rFont val="Arial CE"/>
        <family val="0"/>
      </rPr>
      <t xml:space="preserve"> w dziale 801 - Oświata i wychowanie</t>
    </r>
    <r>
      <rPr>
        <sz val="11"/>
        <rFont val="Arial CE"/>
        <family val="2"/>
      </rPr>
      <t xml:space="preserve"> 
1/ w związku z rezygnacją  z opracowania projektów płyt boisk szkolnych w Jaktorowie i Międzyborowie przenosi się kwotę 20.000,-zł na dofinansowanie wydatków związanych z opracowaniem dokumentacji na nadbudowę budynku Szkoły Podstawowej w Międzyborowie,
2/ zabezpiecza się kwotę 5.000,-zł na dotację dla  Przedszkola Niepublicznego "Puchatek" w Jaktorowie.</t>
    </r>
  </si>
  <si>
    <t>Zakup  zestawów komputerowych  i kserokopiarki dla Urzędu Gminy</t>
  </si>
  <si>
    <t>Zał.Nr 4 do  uchwały  Nr XXXIX/ 286/2005</t>
  </si>
  <si>
    <t>Rady Gminy Jaktorów z dnia 5 października 2005r</t>
  </si>
  <si>
    <t xml:space="preserve">                              Zał.Nr 1  do uchwały Nr XXXIX/ 286/2005</t>
  </si>
  <si>
    <t xml:space="preserve">                         Rady Gminy Jaktorów z dnia 5 października  2005r.</t>
  </si>
  <si>
    <t xml:space="preserve">                              Zał.Nr 2  do uchwały Nr XXXIX/286 /2005</t>
  </si>
  <si>
    <t xml:space="preserve">                         Rady Gminy Jaktorów z dnia  5 października  2005r.</t>
  </si>
  <si>
    <t xml:space="preserve">                               z dnia 5 października 2005r</t>
  </si>
  <si>
    <t xml:space="preserve">                                          Zał. Nr 3  do uchwały Nr XXXIX/286/2005</t>
  </si>
  <si>
    <t>Zał. Nr 5 do uchwały Nr XXXIX/286/2005</t>
  </si>
  <si>
    <t xml:space="preserve">                                                          z dnia  5 października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</si>
</sst>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1"/>
      <name val="Arial"/>
      <family val="0"/>
    </font>
    <font>
      <i/>
      <sz val="10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C3" sqref="C3:E3"/>
    </sheetView>
  </sheetViews>
  <sheetFormatPr defaultColWidth="9.140625" defaultRowHeight="12.75"/>
  <cols>
    <col min="1" max="1" width="6.00390625" style="15" customWidth="1"/>
    <col min="2" max="2" width="10.28125" style="15" customWidth="1"/>
    <col min="3" max="3" width="6.57421875" style="15" customWidth="1"/>
    <col min="4" max="4" width="61.421875" style="15" customWidth="1"/>
    <col min="5" max="5" width="13.00390625" style="15" customWidth="1"/>
    <col min="6" max="16384" width="9.140625" style="15" customWidth="1"/>
  </cols>
  <sheetData>
    <row r="2" spans="4:5" ht="12.75" customHeight="1">
      <c r="D2" s="113" t="s">
        <v>115</v>
      </c>
      <c r="E2" s="113"/>
    </row>
    <row r="3" spans="3:5" ht="12.75" customHeight="1">
      <c r="C3" s="113" t="s">
        <v>116</v>
      </c>
      <c r="D3" s="113"/>
      <c r="E3" s="113"/>
    </row>
    <row r="4" spans="3:4" ht="12.75" customHeight="1">
      <c r="C4" s="1"/>
      <c r="D4" s="1"/>
    </row>
    <row r="5" spans="1:5" ht="15.75" customHeight="1">
      <c r="A5" s="2"/>
      <c r="B5" s="113" t="s">
        <v>0</v>
      </c>
      <c r="C5" s="113"/>
      <c r="D5" s="113"/>
      <c r="E5" s="113"/>
    </row>
    <row r="6" spans="1:5" ht="17.25" customHeight="1">
      <c r="A6" s="114" t="s">
        <v>65</v>
      </c>
      <c r="B6" s="114"/>
      <c r="C6" s="114"/>
      <c r="D6" s="114"/>
      <c r="E6" s="114"/>
    </row>
    <row r="7" spans="1:4" ht="17.25" customHeight="1">
      <c r="A7" s="119" t="s">
        <v>1</v>
      </c>
      <c r="B7" s="119"/>
      <c r="C7" s="119"/>
      <c r="D7" s="16"/>
    </row>
    <row r="8" spans="1:5" s="1" customFormat="1" ht="26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s="17" customFormat="1" ht="14.25">
      <c r="A9" s="4">
        <v>1</v>
      </c>
      <c r="B9" s="4">
        <v>2</v>
      </c>
      <c r="C9" s="4">
        <v>3</v>
      </c>
      <c r="D9" s="4">
        <v>4</v>
      </c>
      <c r="E9" s="5">
        <v>6</v>
      </c>
    </row>
    <row r="10" spans="1:5" s="61" customFormat="1" ht="19.5" customHeight="1">
      <c r="A10" s="7">
        <v>801</v>
      </c>
      <c r="B10" s="7"/>
      <c r="C10" s="6"/>
      <c r="D10" s="8" t="s">
        <v>17</v>
      </c>
      <c r="E10" s="66">
        <f>E11</f>
        <v>4759</v>
      </c>
    </row>
    <row r="11" spans="1:5" s="17" customFormat="1" ht="16.5" customHeight="1">
      <c r="A11" s="4"/>
      <c r="B11" s="4">
        <v>80101</v>
      </c>
      <c r="C11" s="9"/>
      <c r="D11" s="85" t="s">
        <v>18</v>
      </c>
      <c r="E11" s="64">
        <f>E12</f>
        <v>4759</v>
      </c>
    </row>
    <row r="12" spans="1:5" s="17" customFormat="1" ht="16.5" customHeight="1">
      <c r="A12" s="4"/>
      <c r="B12" s="4"/>
      <c r="C12" s="9" t="s">
        <v>67</v>
      </c>
      <c r="D12" s="85" t="s">
        <v>66</v>
      </c>
      <c r="E12" s="64">
        <v>4759</v>
      </c>
    </row>
    <row r="13" spans="1:5" s="61" customFormat="1" ht="43.5" customHeight="1">
      <c r="A13" s="7">
        <v>756</v>
      </c>
      <c r="B13" s="7"/>
      <c r="C13" s="6"/>
      <c r="D13" s="59" t="s">
        <v>80</v>
      </c>
      <c r="E13" s="66">
        <f>E14</f>
        <v>33500</v>
      </c>
    </row>
    <row r="14" spans="1:5" s="17" customFormat="1" ht="42.75" customHeight="1">
      <c r="A14" s="4"/>
      <c r="B14" s="4">
        <v>75616</v>
      </c>
      <c r="C14" s="9"/>
      <c r="D14" s="10" t="s">
        <v>81</v>
      </c>
      <c r="E14" s="64">
        <f>E15+E16</f>
        <v>33500</v>
      </c>
    </row>
    <row r="15" spans="1:5" s="17" customFormat="1" ht="16.5" customHeight="1">
      <c r="A15" s="4"/>
      <c r="B15" s="4"/>
      <c r="C15" s="9" t="s">
        <v>82</v>
      </c>
      <c r="D15" s="85" t="s">
        <v>83</v>
      </c>
      <c r="E15" s="64">
        <v>13500</v>
      </c>
    </row>
    <row r="16" spans="1:5" s="17" customFormat="1" ht="16.5" customHeight="1">
      <c r="A16" s="4"/>
      <c r="B16" s="4"/>
      <c r="C16" s="9" t="s">
        <v>84</v>
      </c>
      <c r="D16" s="85" t="s">
        <v>85</v>
      </c>
      <c r="E16" s="64">
        <v>20000</v>
      </c>
    </row>
    <row r="17" spans="1:5" s="61" customFormat="1" ht="16.5" customHeight="1">
      <c r="A17" s="7">
        <v>758</v>
      </c>
      <c r="B17" s="7"/>
      <c r="C17" s="6"/>
      <c r="D17" s="8" t="s">
        <v>86</v>
      </c>
      <c r="E17" s="66">
        <f>E18</f>
        <v>6050</v>
      </c>
    </row>
    <row r="18" spans="1:5" s="17" customFormat="1" ht="16.5" customHeight="1">
      <c r="A18" s="4"/>
      <c r="B18" s="4">
        <v>75814</v>
      </c>
      <c r="C18" s="9"/>
      <c r="D18" s="85" t="s">
        <v>87</v>
      </c>
      <c r="E18" s="64">
        <f>E19</f>
        <v>6050</v>
      </c>
    </row>
    <row r="19" spans="1:5" s="17" customFormat="1" ht="16.5" customHeight="1">
      <c r="A19" s="4"/>
      <c r="B19" s="4"/>
      <c r="C19" s="9" t="s">
        <v>88</v>
      </c>
      <c r="D19" s="85" t="s">
        <v>89</v>
      </c>
      <c r="E19" s="64">
        <v>6050</v>
      </c>
    </row>
    <row r="20" spans="1:5" ht="21.75" customHeight="1">
      <c r="A20" s="12"/>
      <c r="B20" s="12"/>
      <c r="C20" s="12"/>
      <c r="D20" s="4" t="s">
        <v>7</v>
      </c>
      <c r="E20" s="11">
        <f>E10+E13+E17</f>
        <v>44309</v>
      </c>
    </row>
    <row r="21" spans="1:5" s="16" customFormat="1" ht="14.25">
      <c r="A21" s="3"/>
      <c r="B21" s="3"/>
      <c r="C21" s="3"/>
      <c r="D21" s="3"/>
      <c r="E21" s="13"/>
    </row>
    <row r="22" spans="1:5" ht="18" customHeight="1">
      <c r="A22" s="119" t="s">
        <v>8</v>
      </c>
      <c r="B22" s="119"/>
      <c r="C22" s="119"/>
      <c r="D22" s="3"/>
      <c r="E22" s="13"/>
    </row>
    <row r="23" spans="1:5" s="17" customFormat="1" ht="17.25" customHeight="1">
      <c r="A23" s="4" t="s">
        <v>2</v>
      </c>
      <c r="B23" s="4" t="s">
        <v>3</v>
      </c>
      <c r="C23" s="4" t="s">
        <v>4</v>
      </c>
      <c r="D23" s="4" t="s">
        <v>9</v>
      </c>
      <c r="E23" s="5" t="s">
        <v>6</v>
      </c>
    </row>
    <row r="24" spans="1:5" s="17" customFormat="1" ht="15.75" customHeight="1">
      <c r="A24" s="4">
        <v>1</v>
      </c>
      <c r="B24" s="4">
        <v>2</v>
      </c>
      <c r="C24" s="4">
        <v>3</v>
      </c>
      <c r="D24" s="4">
        <v>4</v>
      </c>
      <c r="E24" s="5">
        <v>5</v>
      </c>
    </row>
    <row r="25" spans="1:5" s="61" customFormat="1" ht="19.5" customHeight="1">
      <c r="A25" s="7">
        <v>801</v>
      </c>
      <c r="B25" s="7"/>
      <c r="C25" s="7"/>
      <c r="D25" s="65" t="s">
        <v>17</v>
      </c>
      <c r="E25" s="66">
        <f>E26+E28</f>
        <v>44309</v>
      </c>
    </row>
    <row r="26" spans="1:5" s="17" customFormat="1" ht="18" customHeight="1">
      <c r="A26" s="4"/>
      <c r="B26" s="4">
        <v>80101</v>
      </c>
      <c r="C26" s="4"/>
      <c r="D26" s="60" t="s">
        <v>18</v>
      </c>
      <c r="E26" s="64">
        <f>E27</f>
        <v>4759</v>
      </c>
    </row>
    <row r="27" spans="1:5" s="17" customFormat="1" ht="16.5" customHeight="1">
      <c r="A27" s="4"/>
      <c r="B27" s="4"/>
      <c r="C27" s="4">
        <v>4210</v>
      </c>
      <c r="D27" s="60" t="s">
        <v>68</v>
      </c>
      <c r="E27" s="64">
        <v>4759</v>
      </c>
    </row>
    <row r="28" spans="1:5" s="17" customFormat="1" ht="16.5" customHeight="1">
      <c r="A28" s="4"/>
      <c r="B28" s="4">
        <v>80104</v>
      </c>
      <c r="C28" s="4"/>
      <c r="D28" s="60" t="s">
        <v>77</v>
      </c>
      <c r="E28" s="64">
        <f>E29</f>
        <v>39550</v>
      </c>
    </row>
    <row r="29" spans="1:5" s="17" customFormat="1" ht="28.5" customHeight="1">
      <c r="A29" s="4"/>
      <c r="B29" s="4"/>
      <c r="C29" s="86">
        <v>2540</v>
      </c>
      <c r="D29" s="67" t="s">
        <v>78</v>
      </c>
      <c r="E29" s="64">
        <v>39550</v>
      </c>
    </row>
    <row r="30" spans="1:5" ht="16.5" customHeight="1">
      <c r="A30" s="12"/>
      <c r="B30" s="12"/>
      <c r="C30" s="12"/>
      <c r="D30" s="4" t="s">
        <v>10</v>
      </c>
      <c r="E30" s="11">
        <f>E25</f>
        <v>44309</v>
      </c>
    </row>
    <row r="31" spans="1:5" ht="92.25" customHeight="1">
      <c r="A31" s="115" t="s">
        <v>90</v>
      </c>
      <c r="B31" s="116"/>
      <c r="C31" s="116"/>
      <c r="D31" s="116"/>
      <c r="E31" s="116"/>
    </row>
    <row r="32" spans="4:5" ht="14.25">
      <c r="D32" s="117" t="s">
        <v>11</v>
      </c>
      <c r="E32" s="117"/>
    </row>
    <row r="33" spans="4:5" ht="32.25" customHeight="1">
      <c r="D33" s="118" t="s">
        <v>12</v>
      </c>
      <c r="E33" s="118"/>
    </row>
  </sheetData>
  <mergeCells count="9">
    <mergeCell ref="A31:E31"/>
    <mergeCell ref="D32:E32"/>
    <mergeCell ref="D33:E33"/>
    <mergeCell ref="A7:C7"/>
    <mergeCell ref="A22:C22"/>
    <mergeCell ref="D2:E2"/>
    <mergeCell ref="C3:E3"/>
    <mergeCell ref="B5:E5"/>
    <mergeCell ref="A6:E6"/>
  </mergeCells>
  <printOptions/>
  <pageMargins left="0.45" right="0.28" top="1" bottom="1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3" sqref="C3:E3"/>
    </sheetView>
  </sheetViews>
  <sheetFormatPr defaultColWidth="9.140625" defaultRowHeight="12.75"/>
  <cols>
    <col min="1" max="1" width="6.00390625" style="15" customWidth="1"/>
    <col min="2" max="2" width="9.7109375" style="15" customWidth="1"/>
    <col min="3" max="3" width="6.140625" style="15" customWidth="1"/>
    <col min="4" max="4" width="47.7109375" style="15" customWidth="1"/>
    <col min="5" max="5" width="11.28125" style="15" customWidth="1"/>
    <col min="6" max="6" width="10.00390625" style="15" customWidth="1"/>
    <col min="7" max="16384" width="9.140625" style="15" customWidth="1"/>
  </cols>
  <sheetData>
    <row r="2" spans="4:5" ht="12.75" customHeight="1">
      <c r="D2" s="113" t="s">
        <v>117</v>
      </c>
      <c r="E2" s="113"/>
    </row>
    <row r="3" spans="3:5" ht="12.75" customHeight="1">
      <c r="C3" s="113" t="s">
        <v>118</v>
      </c>
      <c r="D3" s="113"/>
      <c r="E3" s="113"/>
    </row>
    <row r="4" spans="3:4" ht="12.75" customHeight="1">
      <c r="C4" s="1"/>
      <c r="D4" s="1"/>
    </row>
    <row r="5" spans="1:5" ht="15.75" customHeight="1">
      <c r="A5" s="2"/>
      <c r="B5" s="113" t="s">
        <v>69</v>
      </c>
      <c r="C5" s="113"/>
      <c r="D5" s="113"/>
      <c r="E5" s="113"/>
    </row>
    <row r="6" spans="1:5" ht="17.25" customHeight="1">
      <c r="A6" s="114" t="s">
        <v>74</v>
      </c>
      <c r="B6" s="114"/>
      <c r="C6" s="114"/>
      <c r="D6" s="114"/>
      <c r="E6" s="114"/>
    </row>
    <row r="7" spans="1:4" ht="23.25" customHeight="1">
      <c r="A7" s="119" t="s">
        <v>1</v>
      </c>
      <c r="B7" s="119"/>
      <c r="C7" s="119"/>
      <c r="D7" s="16"/>
    </row>
    <row r="8" spans="1:6" s="1" customFormat="1" ht="26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15</v>
      </c>
      <c r="F8" s="4" t="s">
        <v>16</v>
      </c>
    </row>
    <row r="9" spans="1:6" s="17" customFormat="1" ht="14.25">
      <c r="A9" s="4">
        <v>1</v>
      </c>
      <c r="B9" s="4">
        <v>2</v>
      </c>
      <c r="C9" s="4">
        <v>3</v>
      </c>
      <c r="D9" s="4">
        <v>4</v>
      </c>
      <c r="E9" s="5">
        <v>5</v>
      </c>
      <c r="F9" s="88">
        <v>6</v>
      </c>
    </row>
    <row r="10" spans="1:6" s="61" customFormat="1" ht="21.75" customHeight="1">
      <c r="A10" s="62">
        <v>801</v>
      </c>
      <c r="B10" s="7"/>
      <c r="C10" s="7"/>
      <c r="D10" s="59" t="s">
        <v>17</v>
      </c>
      <c r="E10" s="66">
        <f>E11+E13</f>
        <v>10363</v>
      </c>
      <c r="F10" s="89">
        <f>F13</f>
        <v>10363</v>
      </c>
    </row>
    <row r="11" spans="1:6" s="17" customFormat="1" ht="21" customHeight="1">
      <c r="A11" s="86"/>
      <c r="B11" s="4">
        <v>80101</v>
      </c>
      <c r="C11" s="4"/>
      <c r="D11" s="10" t="s">
        <v>18</v>
      </c>
      <c r="E11" s="64">
        <f>E12</f>
        <v>10363</v>
      </c>
      <c r="F11" s="90"/>
    </row>
    <row r="12" spans="1:6" s="17" customFormat="1" ht="21" customHeight="1">
      <c r="A12" s="86"/>
      <c r="B12" s="4"/>
      <c r="C12" s="95" t="s">
        <v>67</v>
      </c>
      <c r="D12" s="94" t="s">
        <v>66</v>
      </c>
      <c r="E12" s="64">
        <v>10363</v>
      </c>
      <c r="F12" s="90"/>
    </row>
    <row r="13" spans="1:6" s="17" customFormat="1" ht="20.25" customHeight="1">
      <c r="A13" s="4"/>
      <c r="B13" s="63"/>
      <c r="C13" s="4">
        <v>2390</v>
      </c>
      <c r="D13" s="10" t="s">
        <v>75</v>
      </c>
      <c r="E13" s="64"/>
      <c r="F13" s="91">
        <v>10363</v>
      </c>
    </row>
    <row r="14" spans="1:6" ht="21.75" customHeight="1">
      <c r="A14" s="12"/>
      <c r="B14" s="12"/>
      <c r="C14" s="12"/>
      <c r="D14" s="4" t="s">
        <v>70</v>
      </c>
      <c r="E14" s="11">
        <f>E10</f>
        <v>10363</v>
      </c>
      <c r="F14" s="91">
        <f>F10</f>
        <v>10363</v>
      </c>
    </row>
    <row r="15" spans="1:6" ht="21.75" customHeight="1">
      <c r="A15" s="3"/>
      <c r="B15" s="3"/>
      <c r="C15" s="3"/>
      <c r="D15" s="93"/>
      <c r="E15" s="13"/>
      <c r="F15" s="92"/>
    </row>
    <row r="16" spans="1:5" ht="61.5" customHeight="1">
      <c r="A16" s="120" t="s">
        <v>91</v>
      </c>
      <c r="B16" s="120"/>
      <c r="C16" s="120"/>
      <c r="D16" s="120"/>
      <c r="E16" s="120"/>
    </row>
    <row r="17" spans="4:6" ht="23.25" customHeight="1">
      <c r="D17" s="117" t="s">
        <v>71</v>
      </c>
      <c r="E17" s="117"/>
      <c r="F17" s="117"/>
    </row>
    <row r="18" spans="4:6" ht="32.25" customHeight="1">
      <c r="D18" s="118" t="s">
        <v>72</v>
      </c>
      <c r="E18" s="118"/>
      <c r="F18" s="118"/>
    </row>
  </sheetData>
  <mergeCells count="8">
    <mergeCell ref="D2:E2"/>
    <mergeCell ref="C3:E3"/>
    <mergeCell ref="B5:E5"/>
    <mergeCell ref="A6:E6"/>
    <mergeCell ref="D17:F17"/>
    <mergeCell ref="D18:F18"/>
    <mergeCell ref="A7:C7"/>
    <mergeCell ref="A16:E16"/>
  </mergeCells>
  <printOptions/>
  <pageMargins left="0.75" right="0.31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" sqref="C1:F1"/>
    </sheetView>
  </sheetViews>
  <sheetFormatPr defaultColWidth="9.140625" defaultRowHeight="12.75"/>
  <cols>
    <col min="1" max="1" width="5.8515625" style="18" customWidth="1"/>
    <col min="2" max="2" width="9.57421875" style="18" customWidth="1"/>
    <col min="3" max="3" width="6.7109375" style="18" customWidth="1"/>
    <col min="4" max="4" width="45.8515625" style="18" customWidth="1"/>
    <col min="5" max="5" width="12.00390625" style="18" customWidth="1"/>
    <col min="6" max="6" width="11.421875" style="18" customWidth="1"/>
    <col min="7" max="7" width="5.57421875" style="18" customWidth="1"/>
    <col min="8" max="16384" width="9.140625" style="18" customWidth="1"/>
  </cols>
  <sheetData>
    <row r="1" spans="3:7" ht="14.25">
      <c r="C1" s="121" t="s">
        <v>120</v>
      </c>
      <c r="D1" s="121"/>
      <c r="E1" s="121"/>
      <c r="F1" s="121"/>
      <c r="G1" s="19"/>
    </row>
    <row r="2" spans="4:7" ht="14.25">
      <c r="D2" s="121" t="s">
        <v>13</v>
      </c>
      <c r="E2" s="121"/>
      <c r="F2" s="121"/>
      <c r="G2" s="19"/>
    </row>
    <row r="3" spans="4:7" ht="14.25">
      <c r="D3" s="121" t="s">
        <v>119</v>
      </c>
      <c r="E3" s="121"/>
      <c r="F3" s="121"/>
      <c r="G3" s="19"/>
    </row>
    <row r="5" spans="1:6" ht="18.75" customHeight="1">
      <c r="A5" s="121" t="s">
        <v>38</v>
      </c>
      <c r="B5" s="121"/>
      <c r="C5" s="121"/>
      <c r="D5" s="121"/>
      <c r="E5" s="121"/>
      <c r="F5" s="121"/>
    </row>
    <row r="6" spans="1:6" ht="31.5" customHeight="1">
      <c r="A6" s="114" t="s">
        <v>92</v>
      </c>
      <c r="B6" s="114"/>
      <c r="C6" s="114"/>
      <c r="D6" s="114"/>
      <c r="E6" s="114"/>
      <c r="F6" s="114"/>
    </row>
    <row r="7" spans="1:2" ht="16.5" customHeight="1">
      <c r="A7" s="122" t="s">
        <v>14</v>
      </c>
      <c r="B7" s="122"/>
    </row>
    <row r="8" spans="1:6" s="23" customFormat="1" ht="25.5" customHeight="1">
      <c r="A8" s="20" t="s">
        <v>2</v>
      </c>
      <c r="B8" s="20" t="s">
        <v>3</v>
      </c>
      <c r="C8" s="21" t="s">
        <v>4</v>
      </c>
      <c r="D8" s="21" t="s">
        <v>5</v>
      </c>
      <c r="E8" s="22" t="s">
        <v>15</v>
      </c>
      <c r="F8" s="22" t="s">
        <v>16</v>
      </c>
    </row>
    <row r="9" spans="1:6" s="100" customFormat="1" ht="21.75" customHeight="1">
      <c r="A9" s="108">
        <v>750</v>
      </c>
      <c r="B9" s="108"/>
      <c r="C9" s="97"/>
      <c r="D9" s="109" t="s">
        <v>107</v>
      </c>
      <c r="E9" s="112">
        <f>E10</f>
        <v>7000</v>
      </c>
      <c r="F9" s="112">
        <f>F10</f>
        <v>7000</v>
      </c>
    </row>
    <row r="10" spans="1:6" s="106" customFormat="1" ht="18" customHeight="1">
      <c r="A10" s="104"/>
      <c r="B10" s="104"/>
      <c r="C10" s="105"/>
      <c r="D10" s="107" t="s">
        <v>108</v>
      </c>
      <c r="E10" s="111">
        <f>E11</f>
        <v>7000</v>
      </c>
      <c r="F10" s="111">
        <f>F12</f>
        <v>7000</v>
      </c>
    </row>
    <row r="11" spans="1:6" s="106" customFormat="1" ht="18" customHeight="1">
      <c r="A11" s="104"/>
      <c r="B11" s="104"/>
      <c r="C11" s="105">
        <v>4260</v>
      </c>
      <c r="D11" s="107" t="s">
        <v>110</v>
      </c>
      <c r="E11" s="25">
        <v>7000</v>
      </c>
      <c r="F11" s="110"/>
    </row>
    <row r="12" spans="1:6" s="106" customFormat="1" ht="25.5" customHeight="1">
      <c r="A12" s="104"/>
      <c r="B12" s="104"/>
      <c r="C12" s="105">
        <v>6060</v>
      </c>
      <c r="D12" s="67" t="s">
        <v>109</v>
      </c>
      <c r="E12" s="110"/>
      <c r="F12" s="25">
        <v>7000</v>
      </c>
    </row>
    <row r="13" spans="1:6" s="100" customFormat="1" ht="21" customHeight="1">
      <c r="A13" s="97">
        <v>801</v>
      </c>
      <c r="B13" s="97"/>
      <c r="C13" s="97"/>
      <c r="D13" s="98" t="s">
        <v>17</v>
      </c>
      <c r="E13" s="99">
        <f>E14+E16</f>
        <v>25000</v>
      </c>
      <c r="F13" s="99">
        <f>F14+F16</f>
        <v>25000</v>
      </c>
    </row>
    <row r="14" spans="1:6" ht="18.75" customHeight="1">
      <c r="A14" s="24"/>
      <c r="B14" s="24">
        <v>80101</v>
      </c>
      <c r="C14" s="24"/>
      <c r="D14" s="67" t="s">
        <v>18</v>
      </c>
      <c r="E14" s="25">
        <f>E15</f>
        <v>20000</v>
      </c>
      <c r="F14" s="25">
        <f>F15</f>
        <v>20000</v>
      </c>
    </row>
    <row r="15" spans="1:6" ht="21" customHeight="1">
      <c r="A15" s="24"/>
      <c r="B15" s="24"/>
      <c r="C15" s="24">
        <v>6050</v>
      </c>
      <c r="D15" s="67" t="s">
        <v>76</v>
      </c>
      <c r="E15" s="25">
        <v>20000</v>
      </c>
      <c r="F15" s="25">
        <v>20000</v>
      </c>
    </row>
    <row r="16" spans="1:6" ht="17.25" customHeight="1">
      <c r="A16" s="24"/>
      <c r="B16" s="24">
        <v>80104</v>
      </c>
      <c r="C16" s="24"/>
      <c r="D16" s="67" t="s">
        <v>77</v>
      </c>
      <c r="E16" s="25">
        <f>E18</f>
        <v>5000</v>
      </c>
      <c r="F16" s="25">
        <f>F17</f>
        <v>5000</v>
      </c>
    </row>
    <row r="17" spans="1:6" ht="28.5" customHeight="1">
      <c r="A17" s="24"/>
      <c r="B17" s="24"/>
      <c r="C17" s="24">
        <v>2540</v>
      </c>
      <c r="D17" s="67" t="s">
        <v>78</v>
      </c>
      <c r="E17" s="25"/>
      <c r="F17" s="25">
        <v>5000</v>
      </c>
    </row>
    <row r="18" spans="1:6" ht="17.25" customHeight="1">
      <c r="A18" s="24"/>
      <c r="B18" s="24"/>
      <c r="C18" s="24">
        <v>4210</v>
      </c>
      <c r="D18" s="67" t="s">
        <v>68</v>
      </c>
      <c r="E18" s="25">
        <v>5000</v>
      </c>
      <c r="F18" s="25"/>
    </row>
    <row r="19" spans="1:6" ht="21.75" customHeight="1">
      <c r="A19" s="26"/>
      <c r="B19" s="26"/>
      <c r="C19" s="27"/>
      <c r="D19" s="28" t="s">
        <v>19</v>
      </c>
      <c r="E19" s="29">
        <f>E9+E13</f>
        <v>32000</v>
      </c>
      <c r="F19" s="29">
        <f>F9+F13</f>
        <v>32000</v>
      </c>
    </row>
    <row r="20" spans="2:3" ht="12" customHeight="1">
      <c r="B20" s="30" t="s">
        <v>20</v>
      </c>
      <c r="C20" s="30"/>
    </row>
    <row r="21" spans="1:6" ht="145.5" customHeight="1">
      <c r="A21" s="123" t="s">
        <v>111</v>
      </c>
      <c r="B21" s="123"/>
      <c r="C21" s="123"/>
      <c r="D21" s="123"/>
      <c r="E21" s="123"/>
      <c r="F21" s="123"/>
    </row>
    <row r="22" spans="4:6" ht="21.75" customHeight="1">
      <c r="D22" s="124" t="s">
        <v>21</v>
      </c>
      <c r="E22" s="124"/>
      <c r="F22" s="124"/>
    </row>
    <row r="24" spans="5:6" ht="14.25">
      <c r="E24" s="121" t="s">
        <v>22</v>
      </c>
      <c r="F24" s="121"/>
    </row>
  </sheetData>
  <mergeCells count="9">
    <mergeCell ref="E24:F24"/>
    <mergeCell ref="A6:F6"/>
    <mergeCell ref="A7:B7"/>
    <mergeCell ref="A21:F21"/>
    <mergeCell ref="D22:F22"/>
    <mergeCell ref="C1:F1"/>
    <mergeCell ref="D2:F2"/>
    <mergeCell ref="D3:F3"/>
    <mergeCell ref="A5:F5"/>
  </mergeCells>
  <printOptions/>
  <pageMargins left="0.61" right="0.4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6"/>
  <sheetViews>
    <sheetView workbookViewId="0" topLeftCell="C15">
      <selection activeCell="F2" sqref="F2:I2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5.8515625" style="0" customWidth="1"/>
    <col min="6" max="6" width="12.57421875" style="0" customWidth="1"/>
    <col min="7" max="8" width="11.421875" style="0" customWidth="1"/>
    <col min="9" max="9" width="13.28125" style="0" customWidth="1"/>
  </cols>
  <sheetData>
    <row r="1" spans="6:9" ht="13.5" customHeight="1">
      <c r="F1" s="125" t="s">
        <v>113</v>
      </c>
      <c r="G1" s="125"/>
      <c r="H1" s="125"/>
      <c r="I1" s="125"/>
    </row>
    <row r="2" spans="6:9" ht="12.75">
      <c r="F2" s="125" t="s">
        <v>114</v>
      </c>
      <c r="G2" s="125"/>
      <c r="H2" s="125"/>
      <c r="I2" s="125"/>
    </row>
    <row r="3" spans="6:9" ht="12.75">
      <c r="F3" s="31"/>
      <c r="G3" s="31"/>
      <c r="H3" s="31"/>
      <c r="I3" s="31"/>
    </row>
    <row r="4" spans="3:8" ht="16.5" customHeight="1">
      <c r="C4" s="126" t="s">
        <v>39</v>
      </c>
      <c r="D4" s="126"/>
      <c r="E4" s="126"/>
      <c r="F4" s="126"/>
      <c r="G4" s="126"/>
      <c r="H4" s="126"/>
    </row>
    <row r="5" spans="3:8" ht="16.5" customHeight="1">
      <c r="C5" s="32"/>
      <c r="D5" s="32"/>
      <c r="E5" s="32"/>
      <c r="F5" s="32"/>
      <c r="G5" s="32"/>
      <c r="H5" s="32"/>
    </row>
    <row r="6" spans="1:12" s="41" customFormat="1" ht="27" customHeight="1">
      <c r="A6" s="33" t="s">
        <v>23</v>
      </c>
      <c r="B6" s="33" t="s">
        <v>2</v>
      </c>
      <c r="C6" s="34" t="s">
        <v>3</v>
      </c>
      <c r="D6" s="34" t="s">
        <v>4</v>
      </c>
      <c r="E6" s="35" t="s">
        <v>24</v>
      </c>
      <c r="F6" s="36" t="s">
        <v>25</v>
      </c>
      <c r="G6" s="37" t="s">
        <v>26</v>
      </c>
      <c r="H6" s="37" t="s">
        <v>27</v>
      </c>
      <c r="I6" s="35" t="s">
        <v>28</v>
      </c>
      <c r="J6" s="38"/>
      <c r="K6" s="39"/>
      <c r="L6" s="40"/>
    </row>
    <row r="7" spans="1:12" s="41" customFormat="1" ht="14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39"/>
      <c r="K7" s="39"/>
      <c r="L7" s="40"/>
    </row>
    <row r="8" spans="1:12" s="41" customFormat="1" ht="28.5" customHeight="1">
      <c r="A8" s="43">
        <v>1</v>
      </c>
      <c r="B8" s="43" t="s">
        <v>29</v>
      </c>
      <c r="C8" s="43" t="s">
        <v>30</v>
      </c>
      <c r="D8" s="43">
        <v>6050</v>
      </c>
      <c r="E8" s="14" t="s">
        <v>40</v>
      </c>
      <c r="F8" s="44">
        <v>10000</v>
      </c>
      <c r="G8" s="44"/>
      <c r="H8" s="44"/>
      <c r="I8" s="44">
        <f>F8-H8</f>
        <v>10000</v>
      </c>
      <c r="J8" s="39"/>
      <c r="K8" s="39"/>
      <c r="L8" s="40"/>
    </row>
    <row r="9" spans="1:12" s="41" customFormat="1" ht="28.5" customHeight="1">
      <c r="A9" s="43">
        <v>2</v>
      </c>
      <c r="B9" s="43"/>
      <c r="C9" s="43" t="s">
        <v>30</v>
      </c>
      <c r="D9" s="43">
        <v>6050</v>
      </c>
      <c r="E9" s="14" t="s">
        <v>64</v>
      </c>
      <c r="F9" s="44">
        <v>240000</v>
      </c>
      <c r="G9" s="44"/>
      <c r="H9" s="44"/>
      <c r="I9" s="44">
        <f>F9+G9</f>
        <v>240000</v>
      </c>
      <c r="J9" s="39"/>
      <c r="K9" s="39"/>
      <c r="L9" s="40"/>
    </row>
    <row r="10" spans="1:12" s="41" customFormat="1" ht="16.5" customHeight="1">
      <c r="A10" s="42"/>
      <c r="B10" s="42"/>
      <c r="C10" s="42"/>
      <c r="E10" s="45" t="s">
        <v>31</v>
      </c>
      <c r="F10" s="46">
        <f>SUM(F8:F9)</f>
        <v>250000</v>
      </c>
      <c r="G10" s="44"/>
      <c r="H10" s="46"/>
      <c r="I10" s="46">
        <f>I8+I9</f>
        <v>250000</v>
      </c>
      <c r="J10" s="39"/>
      <c r="K10" s="39"/>
      <c r="L10" s="40"/>
    </row>
    <row r="11" spans="1:12" s="41" customFormat="1" ht="24" customHeight="1">
      <c r="A11" s="43">
        <v>3</v>
      </c>
      <c r="B11" s="43">
        <v>400</v>
      </c>
      <c r="C11" s="43">
        <v>40002</v>
      </c>
      <c r="D11" s="43">
        <v>6060</v>
      </c>
      <c r="E11" s="67" t="s">
        <v>41</v>
      </c>
      <c r="F11" s="44">
        <v>15000</v>
      </c>
      <c r="G11" s="44"/>
      <c r="H11" s="44"/>
      <c r="I11" s="44">
        <f aca="true" t="shared" si="0" ref="I11:I16">F11+G11</f>
        <v>15000</v>
      </c>
      <c r="J11" s="39"/>
      <c r="K11" s="39"/>
      <c r="L11" s="40"/>
    </row>
    <row r="12" spans="1:248" s="41" customFormat="1" ht="30.75" customHeight="1">
      <c r="A12" s="43">
        <v>4</v>
      </c>
      <c r="B12" s="43">
        <v>600</v>
      </c>
      <c r="C12" s="43">
        <v>60016</v>
      </c>
      <c r="D12" s="43">
        <v>6050</v>
      </c>
      <c r="E12" s="14" t="s">
        <v>42</v>
      </c>
      <c r="F12" s="47">
        <v>70000</v>
      </c>
      <c r="G12" s="44"/>
      <c r="H12" s="44"/>
      <c r="I12" s="47">
        <f t="shared" si="0"/>
        <v>70000</v>
      </c>
      <c r="J12" s="39"/>
      <c r="K12" s="39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</row>
    <row r="13" spans="1:248" s="41" customFormat="1" ht="28.5" customHeight="1">
      <c r="A13" s="43">
        <v>5</v>
      </c>
      <c r="B13" s="43"/>
      <c r="C13" s="43">
        <v>60016</v>
      </c>
      <c r="D13" s="43">
        <v>6050</v>
      </c>
      <c r="E13" s="14" t="s">
        <v>43</v>
      </c>
      <c r="F13" s="47">
        <v>50000</v>
      </c>
      <c r="G13" s="44"/>
      <c r="H13" s="44"/>
      <c r="I13" s="47">
        <f t="shared" si="0"/>
        <v>50000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</row>
    <row r="14" spans="1:248" s="41" customFormat="1" ht="26.25" customHeight="1">
      <c r="A14" s="43">
        <v>6</v>
      </c>
      <c r="B14" s="43"/>
      <c r="C14" s="43">
        <v>60016</v>
      </c>
      <c r="D14" s="43">
        <v>6050</v>
      </c>
      <c r="E14" s="14" t="s">
        <v>44</v>
      </c>
      <c r="F14" s="47">
        <v>34000</v>
      </c>
      <c r="G14" s="44"/>
      <c r="H14" s="44"/>
      <c r="I14" s="47">
        <f t="shared" si="0"/>
        <v>34000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</row>
    <row r="15" spans="1:248" s="41" customFormat="1" ht="18" customHeight="1">
      <c r="A15" s="42">
        <v>7</v>
      </c>
      <c r="B15" s="42"/>
      <c r="C15" s="42">
        <v>60016</v>
      </c>
      <c r="D15" s="42">
        <v>6050</v>
      </c>
      <c r="E15" s="67" t="s">
        <v>45</v>
      </c>
      <c r="F15" s="47">
        <v>15000</v>
      </c>
      <c r="G15" s="44"/>
      <c r="H15" s="48"/>
      <c r="I15" s="47">
        <f t="shared" si="0"/>
        <v>15000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</row>
    <row r="16" spans="1:248" s="41" customFormat="1" ht="27" customHeight="1">
      <c r="A16" s="42">
        <v>8</v>
      </c>
      <c r="B16" s="42"/>
      <c r="C16" s="42">
        <v>60016</v>
      </c>
      <c r="D16" s="42">
        <v>6050</v>
      </c>
      <c r="E16" s="67" t="s">
        <v>63</v>
      </c>
      <c r="F16" s="47">
        <v>12000</v>
      </c>
      <c r="G16" s="44"/>
      <c r="H16" s="48"/>
      <c r="I16" s="47">
        <f t="shared" si="0"/>
        <v>12000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</row>
    <row r="17" spans="1:248" s="48" customFormat="1" ht="15.75" customHeight="1">
      <c r="A17" s="51"/>
      <c r="B17" s="51"/>
      <c r="C17" s="51"/>
      <c r="D17" s="51"/>
      <c r="E17" s="45" t="s">
        <v>32</v>
      </c>
      <c r="F17" s="46">
        <f>F12+F13+F14+F15+F16</f>
        <v>181000</v>
      </c>
      <c r="G17" s="46">
        <f>G14+G15+G16</f>
        <v>0</v>
      </c>
      <c r="H17" s="46">
        <f>SUM(H12:H15)</f>
        <v>0</v>
      </c>
      <c r="I17" s="46">
        <f>I12+I13+I14+I15+I16</f>
        <v>181000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</row>
    <row r="18" spans="1:248" s="87" customFormat="1" ht="24.75" customHeight="1">
      <c r="A18" s="69">
        <v>9</v>
      </c>
      <c r="B18" s="63">
        <v>700</v>
      </c>
      <c r="C18" s="63">
        <v>70005</v>
      </c>
      <c r="D18" s="63">
        <v>6060</v>
      </c>
      <c r="E18" s="68" t="s">
        <v>79</v>
      </c>
      <c r="F18" s="70">
        <v>212200</v>
      </c>
      <c r="G18" s="70"/>
      <c r="H18" s="70"/>
      <c r="I18" s="78">
        <f>F18-H18</f>
        <v>212200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</row>
    <row r="19" spans="1:248" s="41" customFormat="1" ht="20.25" customHeight="1">
      <c r="A19" s="42">
        <v>10</v>
      </c>
      <c r="B19" s="42">
        <v>750</v>
      </c>
      <c r="C19" s="63">
        <v>75023</v>
      </c>
      <c r="D19" s="42">
        <v>6060</v>
      </c>
      <c r="E19" s="68" t="s">
        <v>112</v>
      </c>
      <c r="F19" s="44">
        <v>27348</v>
      </c>
      <c r="G19" s="44">
        <v>7000</v>
      </c>
      <c r="H19" s="44"/>
      <c r="I19" s="44">
        <f>F19+G19</f>
        <v>34348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</row>
    <row r="20" spans="1:248" s="41" customFormat="1" ht="18.75" customHeight="1">
      <c r="A20" s="42">
        <v>11</v>
      </c>
      <c r="B20" s="42"/>
      <c r="C20" s="63">
        <v>75023</v>
      </c>
      <c r="D20" s="42">
        <v>6060</v>
      </c>
      <c r="E20" s="68" t="s">
        <v>33</v>
      </c>
      <c r="F20" s="44">
        <v>35000</v>
      </c>
      <c r="G20" s="44"/>
      <c r="H20" s="44"/>
      <c r="I20" s="44">
        <f>F20</f>
        <v>35000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</row>
    <row r="21" spans="1:248" s="48" customFormat="1" ht="15.75" customHeight="1">
      <c r="A21" s="51"/>
      <c r="B21" s="51"/>
      <c r="C21" s="51"/>
      <c r="D21" s="51"/>
      <c r="E21" s="45" t="s">
        <v>34</v>
      </c>
      <c r="F21" s="46">
        <f>SUM(F19:F20)</f>
        <v>62348</v>
      </c>
      <c r="G21" s="46">
        <f>SUM(G19:G20)</f>
        <v>7000</v>
      </c>
      <c r="H21" s="46"/>
      <c r="I21" s="46">
        <f>SUM(I19:I20)</f>
        <v>69348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</row>
    <row r="22" spans="1:9" s="71" customFormat="1" ht="23.25" customHeight="1">
      <c r="A22" s="69">
        <v>12</v>
      </c>
      <c r="B22" s="63">
        <v>754</v>
      </c>
      <c r="C22" s="63">
        <v>75412</v>
      </c>
      <c r="D22" s="63">
        <v>6060</v>
      </c>
      <c r="E22" s="68" t="s">
        <v>46</v>
      </c>
      <c r="F22" s="70">
        <v>4500</v>
      </c>
      <c r="G22" s="70"/>
      <c r="H22" s="70"/>
      <c r="I22" s="70">
        <f>F22</f>
        <v>4500</v>
      </c>
    </row>
    <row r="23" spans="1:9" s="71" customFormat="1" ht="19.5" customHeight="1">
      <c r="A23" s="69">
        <v>13</v>
      </c>
      <c r="B23" s="82"/>
      <c r="C23" s="63">
        <v>75412</v>
      </c>
      <c r="D23" s="63">
        <v>6060</v>
      </c>
      <c r="E23" s="68" t="s">
        <v>61</v>
      </c>
      <c r="F23" s="70">
        <v>320000</v>
      </c>
      <c r="G23" s="70"/>
      <c r="H23" s="70"/>
      <c r="I23" s="70">
        <f>F23+G23</f>
        <v>320000</v>
      </c>
    </row>
    <row r="24" spans="1:9" s="71" customFormat="1" ht="15.75" customHeight="1">
      <c r="A24" s="69"/>
      <c r="B24" s="82"/>
      <c r="C24" s="63"/>
      <c r="D24" s="63"/>
      <c r="E24" s="83" t="s">
        <v>62</v>
      </c>
      <c r="F24" s="78">
        <f>SUM(F22:F23)</f>
        <v>324500</v>
      </c>
      <c r="G24" s="78"/>
      <c r="H24" s="78"/>
      <c r="I24" s="78">
        <f>SUM(I22:I23)</f>
        <v>324500</v>
      </c>
    </row>
    <row r="25" spans="1:9" ht="30" customHeight="1">
      <c r="A25" s="24">
        <v>14</v>
      </c>
      <c r="B25" s="72">
        <v>801</v>
      </c>
      <c r="C25" s="24">
        <v>80101</v>
      </c>
      <c r="D25" s="24">
        <v>6050</v>
      </c>
      <c r="E25" s="73" t="s">
        <v>47</v>
      </c>
      <c r="F25" s="44">
        <v>105000</v>
      </c>
      <c r="G25" s="44"/>
      <c r="H25" s="44"/>
      <c r="I25" s="44">
        <f>F25+G25</f>
        <v>105000</v>
      </c>
    </row>
    <row r="26" spans="1:9" ht="28.5" customHeight="1">
      <c r="A26" s="24">
        <v>15</v>
      </c>
      <c r="B26" s="72"/>
      <c r="C26" s="24">
        <v>80101</v>
      </c>
      <c r="D26" s="24">
        <v>6050</v>
      </c>
      <c r="E26" s="73" t="s">
        <v>48</v>
      </c>
      <c r="F26" s="44">
        <v>20000</v>
      </c>
      <c r="G26" s="44"/>
      <c r="H26" s="44">
        <v>20000</v>
      </c>
      <c r="I26" s="44">
        <f>F26-H26</f>
        <v>0</v>
      </c>
    </row>
    <row r="27" spans="1:9" ht="18" customHeight="1">
      <c r="A27" s="24">
        <v>16</v>
      </c>
      <c r="B27" s="72"/>
      <c r="C27" s="24">
        <v>80101</v>
      </c>
      <c r="D27" s="24">
        <v>6050</v>
      </c>
      <c r="E27" s="73" t="s">
        <v>49</v>
      </c>
      <c r="F27" s="44">
        <v>289510</v>
      </c>
      <c r="G27" s="44"/>
      <c r="H27" s="44"/>
      <c r="I27" s="44">
        <f>F27</f>
        <v>289510</v>
      </c>
    </row>
    <row r="28" spans="1:9" ht="27.75" customHeight="1">
      <c r="A28" s="24">
        <v>17</v>
      </c>
      <c r="B28" s="72"/>
      <c r="C28" s="24">
        <v>80101</v>
      </c>
      <c r="D28" s="24">
        <v>6050</v>
      </c>
      <c r="E28" s="73" t="s">
        <v>50</v>
      </c>
      <c r="F28" s="44">
        <v>282290</v>
      </c>
      <c r="G28" s="44"/>
      <c r="H28" s="44"/>
      <c r="I28" s="44">
        <f>F28</f>
        <v>282290</v>
      </c>
    </row>
    <row r="29" spans="1:9" ht="42" customHeight="1">
      <c r="A29" s="24">
        <v>18</v>
      </c>
      <c r="B29" s="72"/>
      <c r="C29" s="24">
        <v>80101</v>
      </c>
      <c r="D29" s="24">
        <v>6050</v>
      </c>
      <c r="E29" s="73" t="s">
        <v>51</v>
      </c>
      <c r="F29" s="44">
        <v>21000</v>
      </c>
      <c r="G29" s="44">
        <v>20000</v>
      </c>
      <c r="H29" s="44"/>
      <c r="I29" s="44">
        <f>F29+G29</f>
        <v>41000</v>
      </c>
    </row>
    <row r="30" spans="1:9" ht="18.75" customHeight="1">
      <c r="A30" s="24">
        <v>19</v>
      </c>
      <c r="B30" s="74"/>
      <c r="C30" s="24">
        <v>80101</v>
      </c>
      <c r="D30" s="24">
        <v>6060</v>
      </c>
      <c r="E30" s="14" t="s">
        <v>52</v>
      </c>
      <c r="F30" s="44">
        <v>242000</v>
      </c>
      <c r="G30" s="44"/>
      <c r="H30" s="44"/>
      <c r="I30" s="44">
        <f>F30+G30</f>
        <v>242000</v>
      </c>
    </row>
    <row r="31" spans="1:9" ht="18.75" customHeight="1">
      <c r="A31" s="24">
        <v>20</v>
      </c>
      <c r="B31" s="74"/>
      <c r="C31" s="24">
        <v>80101</v>
      </c>
      <c r="D31" s="24">
        <v>6060</v>
      </c>
      <c r="E31" s="14" t="s">
        <v>53</v>
      </c>
      <c r="F31" s="44">
        <v>175000</v>
      </c>
      <c r="G31" s="44"/>
      <c r="H31" s="44"/>
      <c r="I31" s="44">
        <f>F31+G31</f>
        <v>175000</v>
      </c>
    </row>
    <row r="32" spans="1:9" ht="13.5" customHeight="1">
      <c r="A32" s="24"/>
      <c r="B32" s="74"/>
      <c r="C32" s="24"/>
      <c r="D32" s="24"/>
      <c r="E32" s="14" t="s">
        <v>54</v>
      </c>
      <c r="F32" s="81">
        <v>87500</v>
      </c>
      <c r="G32" s="81"/>
      <c r="H32" s="81"/>
      <c r="I32" s="81">
        <f>F32+G32</f>
        <v>87500</v>
      </c>
    </row>
    <row r="33" spans="1:9" ht="13.5" customHeight="1">
      <c r="A33" s="24"/>
      <c r="B33" s="74"/>
      <c r="C33" s="24"/>
      <c r="D33" s="24"/>
      <c r="E33" s="14" t="s">
        <v>55</v>
      </c>
      <c r="F33" s="81">
        <v>87500</v>
      </c>
      <c r="G33" s="81"/>
      <c r="H33" s="81"/>
      <c r="I33" s="81">
        <f>F33+G33</f>
        <v>87500</v>
      </c>
    </row>
    <row r="34" spans="1:9" ht="27.75" customHeight="1">
      <c r="A34" s="24">
        <v>21</v>
      </c>
      <c r="B34" s="74"/>
      <c r="C34" s="24">
        <v>80110</v>
      </c>
      <c r="D34" s="24">
        <v>6050</v>
      </c>
      <c r="E34" s="14" t="s">
        <v>56</v>
      </c>
      <c r="F34" s="44">
        <v>110000</v>
      </c>
      <c r="G34" s="44"/>
      <c r="H34" s="44"/>
      <c r="I34" s="44">
        <f>F34-H34</f>
        <v>110000</v>
      </c>
    </row>
    <row r="35" spans="1:248" s="41" customFormat="1" ht="15.75" customHeight="1">
      <c r="A35" s="42"/>
      <c r="B35" s="42"/>
      <c r="C35" s="42"/>
      <c r="E35" s="84" t="s">
        <v>35</v>
      </c>
      <c r="F35" s="46">
        <f>F25+F26+F27+F28+F29+F30+F31+F34</f>
        <v>1244800</v>
      </c>
      <c r="G35" s="46">
        <f>G29</f>
        <v>20000</v>
      </c>
      <c r="H35" s="46">
        <f>H26</f>
        <v>20000</v>
      </c>
      <c r="I35" s="46">
        <f>I25+I26+I27+I28+I29+I30+I31+I34</f>
        <v>1244800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</row>
    <row r="36" spans="1:248" s="41" customFormat="1" ht="18" customHeight="1">
      <c r="A36" s="42">
        <v>22</v>
      </c>
      <c r="B36" s="42">
        <v>852</v>
      </c>
      <c r="C36" s="42">
        <v>85219</v>
      </c>
      <c r="D36" s="41">
        <v>6060</v>
      </c>
      <c r="E36" s="75" t="s">
        <v>57</v>
      </c>
      <c r="F36" s="70">
        <v>5000</v>
      </c>
      <c r="G36" s="47"/>
      <c r="H36" s="47"/>
      <c r="I36" s="47">
        <f>F36</f>
        <v>5000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41" customFormat="1" ht="18" customHeight="1">
      <c r="A37" s="42">
        <v>23</v>
      </c>
      <c r="B37" s="42"/>
      <c r="C37" s="42">
        <v>85219</v>
      </c>
      <c r="D37" s="41">
        <v>6060</v>
      </c>
      <c r="E37" s="75" t="s">
        <v>58</v>
      </c>
      <c r="F37" s="70">
        <v>29280</v>
      </c>
      <c r="G37" s="47"/>
      <c r="H37" s="47"/>
      <c r="I37" s="47">
        <f>F37+G37</f>
        <v>29280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</row>
    <row r="38" spans="1:248" s="77" customFormat="1" ht="17.25" customHeight="1">
      <c r="A38" s="76"/>
      <c r="B38" s="76"/>
      <c r="C38" s="76"/>
      <c r="E38" s="84" t="s">
        <v>59</v>
      </c>
      <c r="F38" s="78">
        <f>SUM(F36:F37)</f>
        <v>34280</v>
      </c>
      <c r="G38" s="78">
        <f>SUM(G36:G37)</f>
        <v>0</v>
      </c>
      <c r="H38" s="78"/>
      <c r="I38" s="78">
        <f>I36+I37</f>
        <v>34280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</row>
    <row r="39" spans="1:248" s="87" customFormat="1" ht="29.25" customHeight="1">
      <c r="A39" s="69">
        <v>24</v>
      </c>
      <c r="B39" s="69">
        <v>900</v>
      </c>
      <c r="C39" s="96">
        <v>90001</v>
      </c>
      <c r="D39" s="24">
        <v>6010</v>
      </c>
      <c r="E39" s="75" t="s">
        <v>73</v>
      </c>
      <c r="F39" s="70">
        <v>10000</v>
      </c>
      <c r="G39" s="70"/>
      <c r="H39" s="70"/>
      <c r="I39" s="70">
        <f>F39</f>
        <v>10000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</row>
    <row r="40" spans="1:248" s="41" customFormat="1" ht="20.25" customHeight="1">
      <c r="A40" s="43">
        <v>25</v>
      </c>
      <c r="B40" s="43"/>
      <c r="C40" s="43"/>
      <c r="D40" s="43">
        <v>6050</v>
      </c>
      <c r="E40" s="67" t="s">
        <v>60</v>
      </c>
      <c r="F40" s="44">
        <v>3208020</v>
      </c>
      <c r="G40" s="44"/>
      <c r="H40" s="44"/>
      <c r="I40" s="44">
        <f>F40-H40</f>
        <v>3208020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</row>
    <row r="41" spans="1:248" s="48" customFormat="1" ht="18.75" customHeight="1">
      <c r="A41" s="53"/>
      <c r="B41" s="54"/>
      <c r="C41" s="54"/>
      <c r="D41" s="54"/>
      <c r="E41" s="45" t="s">
        <v>36</v>
      </c>
      <c r="F41" s="46">
        <f>F39+F40</f>
        <v>3218020</v>
      </c>
      <c r="G41" s="46">
        <f>G40</f>
        <v>0</v>
      </c>
      <c r="H41" s="46">
        <f>SUM(H40:H40)</f>
        <v>0</v>
      </c>
      <c r="I41" s="46">
        <f>I39+I40</f>
        <v>3218020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</row>
    <row r="42" spans="5:248" s="55" customFormat="1" ht="20.25" customHeight="1">
      <c r="E42" s="80" t="s">
        <v>37</v>
      </c>
      <c r="F42" s="56">
        <f>F10+F11+F17+F18+F21+F24+F35+F38+F41</f>
        <v>5542148</v>
      </c>
      <c r="G42" s="56">
        <f>G21+G35</f>
        <v>27000</v>
      </c>
      <c r="H42" s="56">
        <f>H18</f>
        <v>0</v>
      </c>
      <c r="I42" s="56">
        <f>I10+I11+I17+I18+I21+I24+I35+I38+I41</f>
        <v>5549148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</row>
    <row r="43" spans="6:9" s="57" customFormat="1" ht="20.25" customHeight="1">
      <c r="F43" s="58"/>
      <c r="G43" s="58"/>
      <c r="H43" s="58"/>
      <c r="I43" s="58"/>
    </row>
    <row r="44" spans="7:9" ht="12.75">
      <c r="G44" s="125" t="s">
        <v>21</v>
      </c>
      <c r="H44" s="125"/>
      <c r="I44" s="125"/>
    </row>
    <row r="46" spans="7:9" ht="12.75">
      <c r="G46" s="125" t="s">
        <v>22</v>
      </c>
      <c r="H46" s="125"/>
      <c r="I46" s="125"/>
    </row>
  </sheetData>
  <mergeCells count="5">
    <mergeCell ref="G46:I46"/>
    <mergeCell ref="F1:I1"/>
    <mergeCell ref="F2:I2"/>
    <mergeCell ref="C4:H4"/>
    <mergeCell ref="G44:I44"/>
  </mergeCells>
  <printOptions/>
  <pageMargins left="0.35" right="0.4330708661417323" top="0.6692913385826772" bottom="0.4330708661417323" header="0.5118110236220472" footer="0.2755905511811024"/>
  <pageSetup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3" sqref="D3:F3"/>
    </sheetView>
  </sheetViews>
  <sheetFormatPr defaultColWidth="9.140625" defaultRowHeight="12.75"/>
  <cols>
    <col min="1" max="1" width="5.8515625" style="18" customWidth="1"/>
    <col min="2" max="2" width="9.57421875" style="18" customWidth="1"/>
    <col min="3" max="3" width="6.28125" style="18" customWidth="1"/>
    <col min="4" max="4" width="48.8515625" style="18" customWidth="1"/>
    <col min="5" max="5" width="11.00390625" style="18" customWidth="1"/>
    <col min="6" max="6" width="12.28125" style="18" customWidth="1"/>
    <col min="7" max="7" width="5.57421875" style="18" customWidth="1"/>
    <col min="8" max="16384" width="9.140625" style="18" customWidth="1"/>
  </cols>
  <sheetData>
    <row r="1" spans="4:6" ht="14.25">
      <c r="D1" s="124" t="s">
        <v>121</v>
      </c>
      <c r="E1" s="124"/>
      <c r="F1" s="124"/>
    </row>
    <row r="2" spans="4:6" ht="14.25">
      <c r="D2" s="121" t="s">
        <v>105</v>
      </c>
      <c r="E2" s="121"/>
      <c r="F2" s="121"/>
    </row>
    <row r="3" spans="4:6" ht="14.25">
      <c r="D3" s="121" t="s">
        <v>122</v>
      </c>
      <c r="E3" s="121"/>
      <c r="F3" s="121"/>
    </row>
    <row r="5" spans="2:6" ht="14.25">
      <c r="B5" s="121" t="s">
        <v>93</v>
      </c>
      <c r="C5" s="121"/>
      <c r="D5" s="121"/>
      <c r="E5" s="121"/>
      <c r="F5" s="121"/>
    </row>
    <row r="6" spans="2:6" ht="21" customHeight="1">
      <c r="B6" s="121" t="s">
        <v>94</v>
      </c>
      <c r="C6" s="121"/>
      <c r="D6" s="121"/>
      <c r="E6" s="121"/>
      <c r="F6" s="121"/>
    </row>
    <row r="7" spans="2:6" ht="21" customHeight="1">
      <c r="B7" s="19"/>
      <c r="C7" s="19"/>
      <c r="D7" s="19"/>
      <c r="E7" s="19"/>
      <c r="F7" s="19"/>
    </row>
    <row r="9" ht="14.25">
      <c r="A9" s="18" t="s">
        <v>8</v>
      </c>
    </row>
    <row r="10" spans="1:6" s="19" customFormat="1" ht="33" customHeight="1">
      <c r="A10" s="101" t="s">
        <v>2</v>
      </c>
      <c r="B10" s="101" t="s">
        <v>3</v>
      </c>
      <c r="C10" s="101" t="s">
        <v>4</v>
      </c>
      <c r="D10" s="101" t="s">
        <v>95</v>
      </c>
      <c r="E10" s="103" t="s">
        <v>96</v>
      </c>
      <c r="F10" s="103" t="s">
        <v>97</v>
      </c>
    </row>
    <row r="11" spans="1:6" s="100" customFormat="1" ht="23.25" customHeight="1">
      <c r="A11" s="102">
        <v>900</v>
      </c>
      <c r="B11" s="102"/>
      <c r="C11" s="102"/>
      <c r="D11" s="102" t="s">
        <v>98</v>
      </c>
      <c r="E11" s="99">
        <f>E12</f>
        <v>1750</v>
      </c>
      <c r="F11" s="99">
        <f>F12</f>
        <v>1750</v>
      </c>
    </row>
    <row r="12" spans="1:6" ht="21.75" customHeight="1">
      <c r="A12" s="26"/>
      <c r="B12" s="101">
        <v>90011</v>
      </c>
      <c r="C12" s="101"/>
      <c r="D12" s="67" t="s">
        <v>99</v>
      </c>
      <c r="E12" s="25">
        <f>E14</f>
        <v>1750</v>
      </c>
      <c r="F12" s="25">
        <f>F13</f>
        <v>1750</v>
      </c>
    </row>
    <row r="13" spans="1:6" ht="16.5" customHeight="1">
      <c r="A13" s="26"/>
      <c r="B13" s="101"/>
      <c r="C13" s="101">
        <v>3030</v>
      </c>
      <c r="D13" s="14" t="s">
        <v>100</v>
      </c>
      <c r="E13" s="25"/>
      <c r="F13" s="25">
        <v>1750</v>
      </c>
    </row>
    <row r="14" spans="1:6" ht="16.5" customHeight="1">
      <c r="A14" s="26"/>
      <c r="B14" s="101"/>
      <c r="C14" s="101">
        <v>4170</v>
      </c>
      <c r="D14" s="26" t="s">
        <v>101</v>
      </c>
      <c r="E14" s="25">
        <v>1750</v>
      </c>
      <c r="F14" s="25"/>
    </row>
    <row r="15" spans="1:6" ht="18.75" customHeight="1">
      <c r="A15" s="26"/>
      <c r="B15" s="26"/>
      <c r="C15" s="26"/>
      <c r="D15" s="101" t="s">
        <v>102</v>
      </c>
      <c r="E15" s="25">
        <f>E11</f>
        <v>1750</v>
      </c>
      <c r="F15" s="25">
        <f>F11</f>
        <v>1750</v>
      </c>
    </row>
    <row r="17" ht="14.25">
      <c r="B17" s="18" t="s">
        <v>103</v>
      </c>
    </row>
    <row r="18" spans="1:6" ht="44.25" customHeight="1">
      <c r="A18" s="127" t="s">
        <v>104</v>
      </c>
      <c r="B18" s="127"/>
      <c r="C18" s="127"/>
      <c r="D18" s="127"/>
      <c r="E18" s="127"/>
      <c r="F18" s="127"/>
    </row>
    <row r="21" spans="4:6" ht="14.25">
      <c r="D21" s="121" t="s">
        <v>106</v>
      </c>
      <c r="E21" s="121"/>
      <c r="F21" s="121"/>
    </row>
    <row r="22" spans="5:6" ht="29.25" customHeight="1">
      <c r="E22" s="128" t="s">
        <v>22</v>
      </c>
      <c r="F22" s="128"/>
    </row>
  </sheetData>
  <mergeCells count="8">
    <mergeCell ref="B6:F6"/>
    <mergeCell ref="A18:F18"/>
    <mergeCell ref="E22:F22"/>
    <mergeCell ref="D21:F21"/>
    <mergeCell ref="D1:F1"/>
    <mergeCell ref="D2:F2"/>
    <mergeCell ref="D3:F3"/>
    <mergeCell ref="B5:F5"/>
  </mergeCells>
  <printOptions/>
  <pageMargins left="0.45" right="0.51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2005-10-06T06:34:31Z</cp:lastPrinted>
  <dcterms:created xsi:type="dcterms:W3CDTF">2005-03-16T09:46:38Z</dcterms:created>
  <dcterms:modified xsi:type="dcterms:W3CDTF">2005-10-10T10:29:26Z</dcterms:modified>
  <cp:category/>
  <cp:version/>
  <cp:contentType/>
  <cp:contentStatus/>
</cp:coreProperties>
</file>