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0">'zal nr 1'!$A$1:$H$24</definedName>
    <definedName name="_xlnm.Print_Area" localSheetId="1">'zal nr 2'!$A$1:$H$28</definedName>
    <definedName name="_xlnm.Print_Area" localSheetId="2">'zal nr 3'!$A$1:$H$38</definedName>
    <definedName name="_xlnm.Print_Area" localSheetId="3">'zal nr 4'!$A$1:$H$23</definedName>
  </definedNames>
  <calcPr fullCalcOnLoad="1"/>
</workbook>
</file>

<file path=xl/sharedStrings.xml><?xml version="1.0" encoding="utf-8"?>
<sst xmlns="http://schemas.openxmlformats.org/spreadsheetml/2006/main" count="136" uniqueCount="74">
  <si>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</si>
  <si>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</si>
  <si>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</si>
  <si>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</si>
  <si>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</si>
  <si>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</si>
  <si>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</si>
  <si>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</si>
  <si>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</si>
  <si>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</si>
  <si>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</si>
  <si>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</si>
  <si>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</si>
  <si>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</si>
  <si>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</si>
  <si>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</si>
  <si>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</si>
  <si>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</si>
  <si>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</si>
  <si>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</si>
  <si>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</si>
  <si>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Różne opłaty i składki</t>
  </si>
  <si>
    <t>Zakup materiałów i wyposażenia</t>
  </si>
  <si>
    <t>Zakup usług pozostałych</t>
  </si>
  <si>
    <t>Oświata i wychowanie</t>
  </si>
  <si>
    <t>Wynagrodzenia bezosobowe</t>
  </si>
  <si>
    <t>Planowane wydatki na 2011 r</t>
  </si>
  <si>
    <t>Gimnazja</t>
  </si>
  <si>
    <t>Szkoły podstawowe</t>
  </si>
  <si>
    <t xml:space="preserve">Zał  Nr 1 do Zarządzenia  Nr 26/2011  Wójta Gminy Jaktorów </t>
  </si>
  <si>
    <t>z dnia  26 maja 2011r</t>
  </si>
  <si>
    <t>na podstawie zarządzenia  Nr 25/2011 Rady Gminy Jaktorów z dnia 26 maja 2011r.</t>
  </si>
  <si>
    <t>010</t>
  </si>
  <si>
    <t>Dotacje celowe otrzymane z budżetu państwa na realizację zadań bieżących z zakresu administracji rządowej oraz innych zadań zleconych gminie (związkom gmin) ustawami.</t>
  </si>
  <si>
    <t>Rolnictwo i łowiectwo</t>
  </si>
  <si>
    <t>852</t>
  </si>
  <si>
    <t>Pomoc społeczna</t>
  </si>
  <si>
    <t>85295</t>
  </si>
  <si>
    <t>Pozostała działalność</t>
  </si>
  <si>
    <t>2030</t>
  </si>
  <si>
    <t>Dotacje celowe otrzymane z budżetu państwa na realizację własnych zadań bieżących gmin (związków gmin)</t>
  </si>
  <si>
    <t xml:space="preserve">Zwiększa się  dochody Gminy  o kwotę 54.426,23 zł , z tego w dziale 010 - Rolnictwo i łowiectwo o kwotę 50.026,23 zł  w związku z przyznaniem dotacji celowej na zadania zlecone - zwrot podatku akcyzowego oraz w dziale 852 -Pomoc społeczn w związku  z  przyznaniem dotacji na dofinansowanie własnych zadań bieżących gmin 
 - tj. na pomoc państwa w zakresie dożywiania o kwotę 4.400 zł -  na podstawie pism nr  FIN-I.3111.37.2011.852 i Nr FIN-I.3011.28.2011.010 Mazowieckiego Urzędu Wojewódzkiego w Warszawie - Wydział Finansów </t>
  </si>
  <si>
    <t>01095</t>
  </si>
  <si>
    <t>Składki na ubezpieczenie społeczne</t>
  </si>
  <si>
    <t>Składki na Fundusz Pracy</t>
  </si>
  <si>
    <t>Rezerwy</t>
  </si>
  <si>
    <t>Rezerwy ogólne i celowe</t>
  </si>
  <si>
    <t>Różne rozliczenia</t>
  </si>
  <si>
    <t>Stypendia dla uczniów</t>
  </si>
  <si>
    <t>Pomoc materialna dla uczniów</t>
  </si>
  <si>
    <t>Edukacyjna opieka wychowawcza</t>
  </si>
  <si>
    <r>
      <t xml:space="preserve"> 1)   Zwiększa się  wydatki  Gminy  o kwotę 54.426,23 zł , z tego w </t>
    </r>
    <r>
      <rPr>
        <u val="single"/>
        <sz val="10"/>
        <rFont val="Arial"/>
        <family val="2"/>
      </rPr>
      <t>dziale 010 - Rolnictwo i łowiectwo</t>
    </r>
    <r>
      <rPr>
        <sz val="10"/>
        <rFont val="Arial"/>
        <family val="2"/>
      </rPr>
      <t xml:space="preserve"> o kwotę 50.026,23 zł  w związku z przyznaniem dotacji celowej  na   zwrot podatku akcyzowego zawartego w cenie paliwa i  na koszty obsługi  oraz z rezerwy ogólnej  (dział 758) przenosi się  do </t>
    </r>
    <r>
      <rPr>
        <u val="single"/>
        <sz val="10"/>
        <rFont val="Arial"/>
        <family val="2"/>
      </rPr>
      <t xml:space="preserve">działu 854 - Edukacyjna opieka wychowawcza </t>
    </r>
    <r>
      <rPr>
        <sz val="10"/>
        <rFont val="Arial"/>
        <family val="2"/>
      </rPr>
      <t>kwotę 2.700 zł na pomoc materialną dla uczniów - 20 % środków własnych na wypłatę stypendiów  socjalnych.</t>
    </r>
  </si>
  <si>
    <t>Zmiany w planie finansowym Zespołu Szkolno - Przedszkolnego w Jaktorowie na rok 2011</t>
  </si>
  <si>
    <t>Zmiany w planie finansowym Gminnego Ośrodka Pomocy Społecznej w Jaktorowie na rok 2011</t>
  </si>
  <si>
    <t>Zakup pomocy naukowych, dydaktycznych i książek</t>
  </si>
  <si>
    <t>Zakup usług dostępu do sieci internet</t>
  </si>
  <si>
    <t>Opłata z tytułu zakupu usług telekomunikacyjnych świadczonych w stacjonarnej publicznej sieci telefonicznej</t>
  </si>
  <si>
    <t>Podróże służbowe krajowe</t>
  </si>
  <si>
    <t>Szkolenia pracowników niebędących członkami korpusu słuzby cywilnej</t>
  </si>
  <si>
    <t>Oddziały przedszkolne w szkołach podstawowych</t>
  </si>
  <si>
    <t xml:space="preserve">Dodatkowe wynagrodzenia roczne </t>
  </si>
  <si>
    <t>Przedszkola</t>
  </si>
  <si>
    <t xml:space="preserve">Zał  Nr 2 do Zarządzenia  Nr 26/2011  Wójta Gminy Jaktorów </t>
  </si>
  <si>
    <t xml:space="preserve">Zał  Nr 3 do Zarządzenia  Nr 26/2011  Wójta Gminy Jaktorów </t>
  </si>
  <si>
    <t>85214</t>
  </si>
  <si>
    <t>Zasiłki i pomoc w naturze oraz składki na ubezpieczenia emerytalne i rentowe</t>
  </si>
  <si>
    <t>Świadczenia społeczne</t>
  </si>
  <si>
    <t>Zasiłki stałe</t>
  </si>
  <si>
    <t xml:space="preserve">Zał  Nr 4 do Zarządzenia  Nr 26/2011  Wójta Gminy Jaktorów </t>
  </si>
  <si>
    <r>
      <t xml:space="preserve">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przenosi się kwotę 40.200 zł celem zabezpieczenia 20% środków własnych na  wypłaty zasiłków stałych (wniosek Kierownika GOPS w Jaktorowie) oraz zwiększa się wydatki o kwotę 4.400 w zwiazku z  przyznaniem dotacji na dofinansowanie własnych zadań bieżących gmin  - tj. na pomoc państwa w zakresie dożywiania - na podstawie pism nr  FIN-I.3111.37.2011.852 i Nr FIN-I.3011.28.2011.010 Mazowieckiego Urzędu Wojewódzkiego w Warszawie - Wydział Finansów </t>
    </r>
  </si>
  <si>
    <t xml:space="preserve">Wydatki    </t>
  </si>
  <si>
    <t>Wydatki</t>
  </si>
  <si>
    <t xml:space="preserve">Wydatki         </t>
  </si>
  <si>
    <r>
      <t xml:space="preserve">W planie wydatków budżetowych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zmniejsza się i równocześnie zwiększa wydatki o kwotę  29.574 zł  w związku z wystąpieniem oszczędności w zakresie dodatkowego wynagrodzenia rocznego i potrzebą zabezpieczenia wydatków na zakup środków czystości, na wywóz nieczystości  stałych i płynnych, funkcjonowanie monitoringu (wniosek Dyrektora Zespołu Szkolno-Przedszkolnego w Jaktorowie)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</si>
</sst>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0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9" fontId="12" fillId="0" borderId="10" xfId="52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6" xfId="52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18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38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32" sqref="D3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53"/>
      <c r="B1" s="53"/>
      <c r="C1" s="53"/>
      <c r="D1" s="79" t="s">
        <v>29</v>
      </c>
      <c r="E1" s="79"/>
      <c r="F1" s="79"/>
      <c r="G1" s="79"/>
      <c r="H1" s="79"/>
    </row>
    <row r="2" spans="1:8" ht="15" customHeight="1">
      <c r="A2" s="54"/>
      <c r="B2" s="54"/>
      <c r="C2" s="54"/>
      <c r="D2" s="11"/>
      <c r="E2" s="80" t="s">
        <v>30</v>
      </c>
      <c r="F2" s="80"/>
      <c r="G2" s="80"/>
      <c r="H2" s="80"/>
    </row>
    <row r="3" spans="1:8" ht="8.25" customHeight="1">
      <c r="A3" s="54"/>
      <c r="B3" s="54"/>
      <c r="C3" s="54"/>
      <c r="D3" s="12"/>
      <c r="E3" s="12"/>
      <c r="F3" s="12"/>
      <c r="G3" s="12"/>
      <c r="H3" s="12"/>
    </row>
    <row r="4" spans="1:8" s="13" customFormat="1" ht="14.25" customHeight="1">
      <c r="A4" s="55"/>
      <c r="B4" s="55"/>
      <c r="C4" s="81" t="s">
        <v>19</v>
      </c>
      <c r="D4" s="81"/>
      <c r="E4" s="81"/>
      <c r="F4" s="81"/>
      <c r="G4" s="81"/>
      <c r="H4" s="15"/>
    </row>
    <row r="5" spans="1:8" s="13" customFormat="1" ht="6" customHeight="1">
      <c r="A5" s="56"/>
      <c r="B5" s="56"/>
      <c r="C5" s="14"/>
      <c r="D5" s="14"/>
      <c r="E5" s="14"/>
      <c r="F5" s="14"/>
      <c r="G5" s="14"/>
      <c r="H5" s="15"/>
    </row>
    <row r="6" spans="1:8" s="13" customFormat="1" ht="24" customHeight="1">
      <c r="A6" s="83" t="s">
        <v>31</v>
      </c>
      <c r="B6" s="83"/>
      <c r="C6" s="83"/>
      <c r="D6" s="83"/>
      <c r="E6" s="83"/>
      <c r="F6" s="83"/>
      <c r="G6" s="83"/>
      <c r="H6" s="83"/>
    </row>
    <row r="7" spans="1:8" s="13" customFormat="1" ht="15" customHeight="1">
      <c r="A7" s="16" t="s">
        <v>15</v>
      </c>
      <c r="B7" s="16"/>
      <c r="C7" s="46"/>
      <c r="D7" s="46"/>
      <c r="E7" s="46"/>
      <c r="F7" s="46"/>
      <c r="G7" s="46"/>
      <c r="H7" s="46"/>
    </row>
    <row r="8" spans="1:8" s="3" customFormat="1" ht="13.5" customHeight="1">
      <c r="A8" s="75" t="s">
        <v>0</v>
      </c>
      <c r="B8" s="75" t="s">
        <v>16</v>
      </c>
      <c r="C8" s="75" t="s">
        <v>9</v>
      </c>
      <c r="D8" s="75" t="s">
        <v>17</v>
      </c>
      <c r="E8" s="75" t="s">
        <v>1</v>
      </c>
      <c r="F8" s="75"/>
      <c r="G8" s="75"/>
      <c r="H8" s="75"/>
    </row>
    <row r="9" spans="1:8" s="3" customFormat="1" ht="8.25" customHeight="1">
      <c r="A9" s="75"/>
      <c r="B9" s="75"/>
      <c r="C9" s="75"/>
      <c r="D9" s="75"/>
      <c r="E9" s="75"/>
      <c r="F9" s="75"/>
      <c r="G9" s="75"/>
      <c r="H9" s="75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84">
        <v>3</v>
      </c>
      <c r="F11" s="84"/>
      <c r="G11" s="84"/>
      <c r="H11" s="84"/>
    </row>
    <row r="12" spans="1:8" s="5" customFormat="1" ht="16.5" customHeight="1">
      <c r="A12" s="47" t="s">
        <v>32</v>
      </c>
      <c r="B12" s="4"/>
      <c r="C12" s="4"/>
      <c r="D12" s="48" t="s">
        <v>34</v>
      </c>
      <c r="E12" s="49">
        <v>70550</v>
      </c>
      <c r="F12" s="49"/>
      <c r="G12" s="49">
        <f>G13</f>
        <v>50026.23</v>
      </c>
      <c r="H12" s="26">
        <f>E12-F12+G12</f>
        <v>120576.23000000001</v>
      </c>
    </row>
    <row r="13" spans="1:8" s="5" customFormat="1" ht="16.5" customHeight="1">
      <c r="A13" s="21"/>
      <c r="B13" s="27" t="s">
        <v>42</v>
      </c>
      <c r="C13" s="57"/>
      <c r="D13" s="50" t="s">
        <v>38</v>
      </c>
      <c r="E13" s="51">
        <v>550</v>
      </c>
      <c r="F13" s="51"/>
      <c r="G13" s="51">
        <f>G14</f>
        <v>50026.23</v>
      </c>
      <c r="H13" s="64">
        <f aca="true" t="shared" si="0" ref="H13:H18">E13-F13+G13</f>
        <v>50576.23</v>
      </c>
    </row>
    <row r="14" spans="1:8" s="33" customFormat="1" ht="60.75" customHeight="1">
      <c r="A14" s="21"/>
      <c r="B14" s="58"/>
      <c r="C14" s="59">
        <v>2010</v>
      </c>
      <c r="D14" s="34" t="s">
        <v>33</v>
      </c>
      <c r="E14" s="51">
        <v>0</v>
      </c>
      <c r="F14" s="51"/>
      <c r="G14" s="51">
        <v>50026.23</v>
      </c>
      <c r="H14" s="64">
        <f t="shared" si="0"/>
        <v>50026.23</v>
      </c>
    </row>
    <row r="15" spans="1:8" s="5" customFormat="1" ht="16.5" customHeight="1">
      <c r="A15" s="47" t="s">
        <v>35</v>
      </c>
      <c r="B15" s="4"/>
      <c r="C15" s="4"/>
      <c r="D15" s="48" t="s">
        <v>36</v>
      </c>
      <c r="E15" s="49">
        <v>3240195</v>
      </c>
      <c r="F15" s="49"/>
      <c r="G15" s="49">
        <f>G16</f>
        <v>4400</v>
      </c>
      <c r="H15" s="26">
        <f t="shared" si="0"/>
        <v>3244595</v>
      </c>
    </row>
    <row r="16" spans="1:8" ht="19.5" customHeight="1">
      <c r="A16" s="21"/>
      <c r="B16" s="27" t="s">
        <v>37</v>
      </c>
      <c r="C16" s="57"/>
      <c r="D16" s="28" t="s">
        <v>38</v>
      </c>
      <c r="E16" s="51">
        <v>65100</v>
      </c>
      <c r="F16" s="51"/>
      <c r="G16" s="51">
        <f>G17</f>
        <v>4400</v>
      </c>
      <c r="H16" s="64">
        <f t="shared" si="0"/>
        <v>69500</v>
      </c>
    </row>
    <row r="17" spans="1:8" ht="32.25" customHeight="1">
      <c r="A17" s="21"/>
      <c r="B17" s="58"/>
      <c r="C17" s="59" t="s">
        <v>39</v>
      </c>
      <c r="D17" s="28" t="s">
        <v>40</v>
      </c>
      <c r="E17" s="51">
        <v>65100</v>
      </c>
      <c r="F17" s="51"/>
      <c r="G17" s="51">
        <v>4400</v>
      </c>
      <c r="H17" s="64">
        <f t="shared" si="0"/>
        <v>69500</v>
      </c>
    </row>
    <row r="18" spans="1:8" s="41" customFormat="1" ht="18.75" customHeight="1">
      <c r="A18" s="42"/>
      <c r="B18" s="42"/>
      <c r="C18" s="42"/>
      <c r="D18" s="43" t="s">
        <v>18</v>
      </c>
      <c r="E18" s="44">
        <v>36720805.5</v>
      </c>
      <c r="F18" s="44"/>
      <c r="G18" s="26">
        <f>G12+G15</f>
        <v>54426.23</v>
      </c>
      <c r="H18" s="26">
        <f t="shared" si="0"/>
        <v>36775231.73</v>
      </c>
    </row>
    <row r="19" spans="1:8" ht="13.5" customHeight="1">
      <c r="A19" s="85" t="s">
        <v>4</v>
      </c>
      <c r="B19" s="85"/>
      <c r="C19" s="85"/>
      <c r="D19" s="60"/>
      <c r="E19" s="60"/>
      <c r="F19" s="60"/>
      <c r="G19" s="60"/>
      <c r="H19" s="60"/>
    </row>
    <row r="20" spans="1:8" ht="12.75" customHeight="1">
      <c r="A20" s="76" t="s">
        <v>20</v>
      </c>
      <c r="B20" s="76"/>
      <c r="C20" s="76"/>
      <c r="D20" s="76"/>
      <c r="E20" s="76"/>
      <c r="F20" s="76"/>
      <c r="G20" s="76"/>
      <c r="H20" s="76"/>
    </row>
    <row r="21" spans="1:8" ht="55.5" customHeight="1">
      <c r="A21" s="77" t="s">
        <v>41</v>
      </c>
      <c r="B21" s="77"/>
      <c r="C21" s="77"/>
      <c r="D21" s="77"/>
      <c r="E21" s="77"/>
      <c r="F21" s="77"/>
      <c r="G21" s="77"/>
      <c r="H21" s="77"/>
    </row>
    <row r="22" spans="1:8" ht="72" customHeight="1" hidden="1">
      <c r="A22" s="61"/>
      <c r="B22" s="61"/>
      <c r="C22" s="61"/>
      <c r="D22" s="61"/>
      <c r="E22" s="61"/>
      <c r="F22" s="61"/>
      <c r="G22" s="61"/>
      <c r="H22" s="61"/>
    </row>
    <row r="23" spans="1:8" ht="15" customHeight="1">
      <c r="A23" s="61"/>
      <c r="B23" s="61"/>
      <c r="C23" s="61"/>
      <c r="D23" s="61"/>
      <c r="E23" s="61"/>
      <c r="F23" s="61"/>
      <c r="G23" s="78" t="s">
        <v>7</v>
      </c>
      <c r="H23" s="78"/>
    </row>
    <row r="24" spans="1:8" ht="27" customHeight="1">
      <c r="A24" s="62"/>
      <c r="B24" s="62"/>
      <c r="C24" s="62"/>
      <c r="D24" s="63"/>
      <c r="E24" s="63"/>
      <c r="F24" s="63"/>
      <c r="G24" s="82" t="s">
        <v>8</v>
      </c>
      <c r="H24" s="82"/>
    </row>
    <row r="25" spans="1:8" ht="12.75">
      <c r="A25" s="62"/>
      <c r="B25" s="62"/>
      <c r="C25" s="62"/>
      <c r="D25" s="63"/>
      <c r="E25" s="63"/>
      <c r="F25" s="63"/>
      <c r="G25" s="63"/>
      <c r="H25" s="63"/>
    </row>
    <row r="26" spans="1:8" ht="12.75">
      <c r="A26" s="62"/>
      <c r="B26" s="62"/>
      <c r="C26" s="62"/>
      <c r="D26" s="63"/>
      <c r="E26" s="63"/>
      <c r="F26" s="63"/>
      <c r="G26" s="63"/>
      <c r="H26" s="63"/>
    </row>
    <row r="27" spans="1:8" ht="12.75">
      <c r="A27" s="62"/>
      <c r="B27" s="62"/>
      <c r="C27" s="62"/>
      <c r="D27" s="63"/>
      <c r="E27" s="63"/>
      <c r="F27" s="63"/>
      <c r="G27" s="63"/>
      <c r="H27" s="63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</sheetData>
  <sheetProtection/>
  <mergeCells count="15">
    <mergeCell ref="D1:H1"/>
    <mergeCell ref="E2:H2"/>
    <mergeCell ref="C4:G4"/>
    <mergeCell ref="G24:H24"/>
    <mergeCell ref="A6:H6"/>
    <mergeCell ref="E8:H9"/>
    <mergeCell ref="E11:H11"/>
    <mergeCell ref="A19:C19"/>
    <mergeCell ref="A8:A9"/>
    <mergeCell ref="B8:B9"/>
    <mergeCell ref="C8:C9"/>
    <mergeCell ref="A20:H20"/>
    <mergeCell ref="A21:H21"/>
    <mergeCell ref="G23:H23"/>
    <mergeCell ref="D8:D9"/>
  </mergeCells>
  <printOptions/>
  <pageMargins left="0.2362204724409449" right="0.2362204724409449" top="0.39370078740157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53"/>
      <c r="B1" s="53"/>
      <c r="C1" s="53"/>
      <c r="D1" s="79" t="s">
        <v>62</v>
      </c>
      <c r="E1" s="79"/>
      <c r="F1" s="79"/>
      <c r="G1" s="79"/>
      <c r="H1" s="79"/>
    </row>
    <row r="2" spans="1:8" ht="15" customHeight="1">
      <c r="A2" s="54"/>
      <c r="B2" s="54"/>
      <c r="C2" s="54"/>
      <c r="D2" s="11"/>
      <c r="E2" s="80" t="s">
        <v>30</v>
      </c>
      <c r="F2" s="80"/>
      <c r="G2" s="80"/>
      <c r="H2" s="80"/>
    </row>
    <row r="3" spans="1:8" ht="8.25" customHeight="1">
      <c r="A3" s="54"/>
      <c r="B3" s="54"/>
      <c r="C3" s="54"/>
      <c r="D3" s="12"/>
      <c r="E3" s="12"/>
      <c r="F3" s="12"/>
      <c r="G3" s="12"/>
      <c r="H3" s="12"/>
    </row>
    <row r="4" spans="1:8" s="13" customFormat="1" ht="14.25" customHeight="1">
      <c r="A4" s="55"/>
      <c r="B4" s="55"/>
      <c r="C4" s="81" t="s">
        <v>19</v>
      </c>
      <c r="D4" s="81"/>
      <c r="E4" s="81"/>
      <c r="F4" s="81"/>
      <c r="G4" s="81"/>
      <c r="H4" s="15"/>
    </row>
    <row r="5" spans="1:8" s="13" customFormat="1" ht="6" customHeight="1">
      <c r="A5" s="56"/>
      <c r="B5" s="56"/>
      <c r="C5" s="14"/>
      <c r="D5" s="14"/>
      <c r="E5" s="14"/>
      <c r="F5" s="14"/>
      <c r="G5" s="14"/>
      <c r="H5" s="15"/>
    </row>
    <row r="6" spans="1:8" s="13" customFormat="1" ht="24" customHeight="1">
      <c r="A6" s="83" t="s">
        <v>31</v>
      </c>
      <c r="B6" s="83"/>
      <c r="C6" s="83"/>
      <c r="D6" s="83"/>
      <c r="E6" s="83"/>
      <c r="F6" s="83"/>
      <c r="G6" s="83"/>
      <c r="H6" s="83"/>
    </row>
    <row r="7" spans="1:8" s="13" customFormat="1" ht="18" customHeight="1">
      <c r="A7" s="73" t="s">
        <v>70</v>
      </c>
      <c r="B7" s="52"/>
      <c r="C7" s="52"/>
      <c r="D7" s="52"/>
      <c r="E7" s="52"/>
      <c r="F7" s="52"/>
      <c r="G7" s="52"/>
      <c r="H7" s="52"/>
    </row>
    <row r="8" spans="1:8" s="3" customFormat="1" ht="14.25" customHeight="1">
      <c r="A8" s="7"/>
      <c r="B8" s="7"/>
      <c r="C8" s="86" t="s">
        <v>9</v>
      </c>
      <c r="D8" s="7"/>
      <c r="E8" s="75" t="s">
        <v>26</v>
      </c>
      <c r="F8" s="75"/>
      <c r="G8" s="75"/>
      <c r="H8" s="75"/>
    </row>
    <row r="9" spans="1:8" s="3" customFormat="1" ht="16.5" customHeight="1">
      <c r="A9" s="9" t="s">
        <v>0</v>
      </c>
      <c r="B9" s="9" t="s">
        <v>5</v>
      </c>
      <c r="C9" s="87"/>
      <c r="D9" s="9" t="s">
        <v>6</v>
      </c>
      <c r="E9" s="75" t="s">
        <v>1</v>
      </c>
      <c r="F9" s="75"/>
      <c r="G9" s="75"/>
      <c r="H9" s="7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3">
        <v>4</v>
      </c>
      <c r="F11" s="94"/>
      <c r="G11" s="94"/>
      <c r="H11" s="95"/>
    </row>
    <row r="12" spans="1:9" ht="28.5" customHeight="1">
      <c r="A12" s="23" t="s">
        <v>32</v>
      </c>
      <c r="B12" s="21"/>
      <c r="C12" s="24"/>
      <c r="D12" s="28" t="s">
        <v>34</v>
      </c>
      <c r="E12" s="71">
        <v>721600</v>
      </c>
      <c r="F12" s="26"/>
      <c r="G12" s="26">
        <f>G13</f>
        <v>50026.23</v>
      </c>
      <c r="H12" s="26">
        <f aca="true" t="shared" si="0" ref="H12:H20">E12-F12+G12</f>
        <v>771626.23</v>
      </c>
      <c r="I12" s="65"/>
    </row>
    <row r="13" spans="1:9" ht="18" customHeight="1">
      <c r="A13" s="21"/>
      <c r="B13" s="27" t="s">
        <v>42</v>
      </c>
      <c r="C13" s="24"/>
      <c r="D13" s="28" t="s">
        <v>38</v>
      </c>
      <c r="E13" s="29">
        <f>E14+E15+E16+E17</f>
        <v>0</v>
      </c>
      <c r="F13" s="30"/>
      <c r="G13" s="30">
        <f>G14+G15+G16+G17</f>
        <v>50026.23</v>
      </c>
      <c r="H13" s="31">
        <f t="shared" si="0"/>
        <v>50026.23</v>
      </c>
      <c r="I13" s="65"/>
    </row>
    <row r="14" spans="1:9" ht="18" customHeight="1">
      <c r="A14" s="21"/>
      <c r="B14" s="27"/>
      <c r="C14" s="24">
        <v>4110</v>
      </c>
      <c r="D14" s="28" t="s">
        <v>43</v>
      </c>
      <c r="E14" s="29">
        <v>0</v>
      </c>
      <c r="F14" s="30"/>
      <c r="G14" s="30">
        <v>127.44</v>
      </c>
      <c r="H14" s="31">
        <f t="shared" si="0"/>
        <v>127.44</v>
      </c>
      <c r="I14" s="65"/>
    </row>
    <row r="15" spans="1:9" ht="18" customHeight="1">
      <c r="A15" s="21"/>
      <c r="B15" s="21"/>
      <c r="C15" s="24">
        <v>4120</v>
      </c>
      <c r="D15" s="32" t="s">
        <v>44</v>
      </c>
      <c r="E15" s="30">
        <v>0</v>
      </c>
      <c r="F15" s="31"/>
      <c r="G15" s="31">
        <v>20.47</v>
      </c>
      <c r="H15" s="31">
        <f t="shared" si="0"/>
        <v>20.47</v>
      </c>
      <c r="I15" s="65"/>
    </row>
    <row r="16" spans="1:9" ht="18" customHeight="1">
      <c r="A16" s="21"/>
      <c r="B16" s="21"/>
      <c r="C16" s="24">
        <v>4170</v>
      </c>
      <c r="D16" s="32" t="s">
        <v>25</v>
      </c>
      <c r="E16" s="30">
        <v>0</v>
      </c>
      <c r="F16" s="31"/>
      <c r="G16" s="31">
        <v>833</v>
      </c>
      <c r="H16" s="31">
        <f t="shared" si="0"/>
        <v>833</v>
      </c>
      <c r="I16" s="65"/>
    </row>
    <row r="17" spans="1:9" ht="18" customHeight="1">
      <c r="A17" s="21"/>
      <c r="B17" s="21"/>
      <c r="C17" s="24">
        <v>4430</v>
      </c>
      <c r="D17" s="32" t="s">
        <v>21</v>
      </c>
      <c r="E17" s="30">
        <v>0</v>
      </c>
      <c r="F17" s="31"/>
      <c r="G17" s="31">
        <v>49045.32</v>
      </c>
      <c r="H17" s="31">
        <f t="shared" si="0"/>
        <v>49045.32</v>
      </c>
      <c r="I17" s="65"/>
    </row>
    <row r="18" spans="1:9" s="20" customFormat="1" ht="18" customHeight="1">
      <c r="A18" s="35">
        <v>758</v>
      </c>
      <c r="B18" s="35"/>
      <c r="C18" s="36"/>
      <c r="D18" s="37" t="s">
        <v>47</v>
      </c>
      <c r="E18" s="25">
        <v>165000</v>
      </c>
      <c r="F18" s="26">
        <f>F19</f>
        <v>2700</v>
      </c>
      <c r="G18" s="26"/>
      <c r="H18" s="26">
        <f t="shared" si="0"/>
        <v>162300</v>
      </c>
      <c r="I18" s="66"/>
    </row>
    <row r="19" spans="1:9" ht="18" customHeight="1">
      <c r="A19" s="21"/>
      <c r="B19" s="21">
        <v>75818</v>
      </c>
      <c r="C19" s="24"/>
      <c r="D19" s="32" t="s">
        <v>46</v>
      </c>
      <c r="E19" s="30">
        <v>110000</v>
      </c>
      <c r="F19" s="31">
        <f>F20</f>
        <v>2700</v>
      </c>
      <c r="G19" s="31"/>
      <c r="H19" s="31">
        <f t="shared" si="0"/>
        <v>107300</v>
      </c>
      <c r="I19" s="65"/>
    </row>
    <row r="20" spans="1:9" ht="18" customHeight="1">
      <c r="A20" s="21"/>
      <c r="B20" s="21"/>
      <c r="C20" s="24">
        <v>4810</v>
      </c>
      <c r="D20" s="32" t="s">
        <v>45</v>
      </c>
      <c r="E20" s="30">
        <v>110000</v>
      </c>
      <c r="F20" s="31">
        <v>2700</v>
      </c>
      <c r="G20" s="31"/>
      <c r="H20" s="31">
        <f t="shared" si="0"/>
        <v>107300</v>
      </c>
      <c r="I20" s="65"/>
    </row>
    <row r="21" spans="1:9" s="20" customFormat="1" ht="18" customHeight="1">
      <c r="A21" s="35">
        <v>854</v>
      </c>
      <c r="B21" s="35"/>
      <c r="C21" s="36"/>
      <c r="D21" s="37" t="s">
        <v>50</v>
      </c>
      <c r="E21" s="25">
        <v>10162</v>
      </c>
      <c r="F21" s="39"/>
      <c r="G21" s="26">
        <f>G22</f>
        <v>2700</v>
      </c>
      <c r="H21" s="26">
        <f>E21-F21+G21</f>
        <v>12862</v>
      </c>
      <c r="I21" s="66"/>
    </row>
    <row r="22" spans="1:9" ht="18" customHeight="1">
      <c r="A22" s="21"/>
      <c r="B22" s="21">
        <v>85415</v>
      </c>
      <c r="C22" s="24"/>
      <c r="D22" s="32" t="s">
        <v>49</v>
      </c>
      <c r="E22" s="30">
        <v>10162</v>
      </c>
      <c r="F22" s="31"/>
      <c r="G22" s="31">
        <f>G23</f>
        <v>2700</v>
      </c>
      <c r="H22" s="31">
        <f>E22-F22+G22</f>
        <v>12862</v>
      </c>
      <c r="I22" s="65"/>
    </row>
    <row r="23" spans="1:8" ht="18" customHeight="1">
      <c r="A23" s="21"/>
      <c r="B23" s="21"/>
      <c r="C23" s="24">
        <v>3240</v>
      </c>
      <c r="D23" s="32" t="s">
        <v>48</v>
      </c>
      <c r="E23" s="30">
        <v>10162</v>
      </c>
      <c r="F23" s="31"/>
      <c r="G23" s="31">
        <v>2700</v>
      </c>
      <c r="H23" s="31">
        <f>E23-F23+G23</f>
        <v>12862</v>
      </c>
    </row>
    <row r="24" spans="1:8" s="41" customFormat="1" ht="21.75" customHeight="1">
      <c r="A24" s="89" t="s">
        <v>12</v>
      </c>
      <c r="B24" s="90"/>
      <c r="C24" s="90"/>
      <c r="D24" s="91"/>
      <c r="E24" s="25">
        <v>26799561.32</v>
      </c>
      <c r="F24" s="25">
        <f>F21+F18+F12</f>
        <v>2700</v>
      </c>
      <c r="G24" s="25">
        <f>G21+G18+G12</f>
        <v>52726.23</v>
      </c>
      <c r="H24" s="25">
        <f>E24-F24+G24</f>
        <v>26849587.55</v>
      </c>
    </row>
    <row r="25" spans="1:8" ht="13.5" customHeight="1">
      <c r="A25" s="92" t="s">
        <v>14</v>
      </c>
      <c r="B25" s="92"/>
      <c r="C25" s="92"/>
      <c r="D25" s="92"/>
      <c r="E25" s="92"/>
      <c r="F25" s="92"/>
      <c r="G25" s="45"/>
      <c r="H25" s="45"/>
    </row>
    <row r="26" spans="1:21" ht="53.25" customHeight="1">
      <c r="A26" s="96" t="s">
        <v>51</v>
      </c>
      <c r="B26" s="96"/>
      <c r="C26" s="96"/>
      <c r="D26" s="96"/>
      <c r="E26" s="96"/>
      <c r="F26" s="96"/>
      <c r="G26" s="96"/>
      <c r="H26" s="9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9" ht="19.5" customHeight="1">
      <c r="A27" s="10"/>
      <c r="B27" s="10"/>
      <c r="C27" s="10"/>
      <c r="D27" s="10"/>
      <c r="E27" s="10"/>
      <c r="F27" s="10"/>
      <c r="G27" s="97" t="s">
        <v>7</v>
      </c>
      <c r="H27" s="97"/>
      <c r="I27" s="10"/>
    </row>
    <row r="28" spans="1:8" ht="18.75" customHeight="1">
      <c r="A28" s="6"/>
      <c r="D28" s="1"/>
      <c r="E28" s="1"/>
      <c r="F28" s="1"/>
      <c r="G28" s="88" t="s">
        <v>8</v>
      </c>
      <c r="H28" s="88"/>
    </row>
    <row r="29" spans="1:8" ht="12.75">
      <c r="A29" s="6"/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</sheetData>
  <sheetProtection/>
  <mergeCells count="13">
    <mergeCell ref="G28:H28"/>
    <mergeCell ref="A24:D24"/>
    <mergeCell ref="A25:F25"/>
    <mergeCell ref="E11:H11"/>
    <mergeCell ref="A26:H26"/>
    <mergeCell ref="G27:H27"/>
    <mergeCell ref="C8:C9"/>
    <mergeCell ref="E8:H8"/>
    <mergeCell ref="E9:H9"/>
    <mergeCell ref="D1:H1"/>
    <mergeCell ref="C4:G4"/>
    <mergeCell ref="A6:H6"/>
    <mergeCell ref="E2:H2"/>
  </mergeCells>
  <printOptions/>
  <pageMargins left="0.5" right="0.17" top="0.44" bottom="0.24" header="0.29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7">
      <selection activeCell="D26" sqref="D26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53"/>
      <c r="B1" s="53"/>
      <c r="C1" s="53"/>
      <c r="D1" s="79" t="s">
        <v>63</v>
      </c>
      <c r="E1" s="79"/>
      <c r="F1" s="79"/>
      <c r="G1" s="79"/>
      <c r="H1" s="79"/>
    </row>
    <row r="2" spans="1:8" ht="15" customHeight="1">
      <c r="A2" s="54"/>
      <c r="B2" s="54"/>
      <c r="C2" s="54"/>
      <c r="D2" s="11"/>
      <c r="E2" s="80" t="s">
        <v>30</v>
      </c>
      <c r="F2" s="80"/>
      <c r="G2" s="80"/>
      <c r="H2" s="80"/>
    </row>
    <row r="3" spans="1:8" ht="8.25" customHeight="1">
      <c r="A3" s="54"/>
      <c r="B3" s="54"/>
      <c r="C3" s="54"/>
      <c r="D3" s="12"/>
      <c r="E3" s="12"/>
      <c r="F3" s="12"/>
      <c r="G3" s="12"/>
      <c r="H3" s="12"/>
    </row>
    <row r="4" spans="1:8" s="13" customFormat="1" ht="14.25" customHeight="1">
      <c r="A4" s="55"/>
      <c r="B4" s="55"/>
      <c r="C4" s="81" t="s">
        <v>52</v>
      </c>
      <c r="D4" s="81"/>
      <c r="E4" s="81"/>
      <c r="F4" s="81"/>
      <c r="G4" s="81"/>
      <c r="H4" s="15"/>
    </row>
    <row r="5" spans="1:8" s="13" customFormat="1" ht="6" customHeight="1">
      <c r="A5" s="56"/>
      <c r="B5" s="56"/>
      <c r="C5" s="14"/>
      <c r="D5" s="14"/>
      <c r="E5" s="14"/>
      <c r="F5" s="14"/>
      <c r="G5" s="14"/>
      <c r="H5" s="15"/>
    </row>
    <row r="6" spans="1:8" s="13" customFormat="1" ht="24" customHeight="1">
      <c r="A6" s="83" t="s">
        <v>31</v>
      </c>
      <c r="B6" s="83"/>
      <c r="C6" s="83"/>
      <c r="D6" s="83"/>
      <c r="E6" s="83"/>
      <c r="F6" s="83"/>
      <c r="G6" s="83"/>
      <c r="H6" s="83"/>
    </row>
    <row r="7" spans="1:8" s="13" customFormat="1" ht="18.75" customHeight="1">
      <c r="A7" s="74" t="s">
        <v>71</v>
      </c>
      <c r="B7" s="52"/>
      <c r="C7" s="52"/>
      <c r="D7" s="52"/>
      <c r="E7" s="52"/>
      <c r="F7" s="52"/>
      <c r="G7" s="52"/>
      <c r="H7" s="52"/>
    </row>
    <row r="8" spans="1:8" s="3" customFormat="1" ht="14.25" customHeight="1">
      <c r="A8" s="7"/>
      <c r="B8" s="7"/>
      <c r="C8" s="86" t="s">
        <v>9</v>
      </c>
      <c r="D8" s="7"/>
      <c r="E8" s="75" t="s">
        <v>26</v>
      </c>
      <c r="F8" s="75"/>
      <c r="G8" s="75"/>
      <c r="H8" s="75"/>
    </row>
    <row r="9" spans="1:8" s="3" customFormat="1" ht="16.5" customHeight="1">
      <c r="A9" s="9" t="s">
        <v>0</v>
      </c>
      <c r="B9" s="9" t="s">
        <v>5</v>
      </c>
      <c r="C9" s="87"/>
      <c r="D9" s="9" t="s">
        <v>6</v>
      </c>
      <c r="E9" s="75" t="s">
        <v>1</v>
      </c>
      <c r="F9" s="75"/>
      <c r="G9" s="75"/>
      <c r="H9" s="7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3">
        <v>4</v>
      </c>
      <c r="F11" s="94"/>
      <c r="G11" s="94"/>
      <c r="H11" s="95"/>
    </row>
    <row r="12" spans="1:8" s="20" customFormat="1" ht="18" customHeight="1">
      <c r="A12" s="35">
        <v>801</v>
      </c>
      <c r="B12" s="35"/>
      <c r="C12" s="36"/>
      <c r="D12" s="37" t="s">
        <v>24</v>
      </c>
      <c r="E12" s="25">
        <v>6456287</v>
      </c>
      <c r="F12" s="26">
        <f>F13+F22+F24+F27</f>
        <v>29574</v>
      </c>
      <c r="G12" s="26">
        <f>G13+G22+G24+G27</f>
        <v>29574</v>
      </c>
      <c r="H12" s="26">
        <f>E12-F12+G12</f>
        <v>6456287</v>
      </c>
    </row>
    <row r="13" spans="1:8" ht="18" customHeight="1">
      <c r="A13" s="21"/>
      <c r="B13" s="38">
        <v>80101</v>
      </c>
      <c r="C13" s="24"/>
      <c r="D13" s="32" t="s">
        <v>28</v>
      </c>
      <c r="E13" s="30">
        <v>3440170</v>
      </c>
      <c r="F13" s="31">
        <f>SUM(F14:F21)</f>
        <v>4000</v>
      </c>
      <c r="G13" s="31">
        <f>SUM(G14:G21)</f>
        <v>18934</v>
      </c>
      <c r="H13" s="31">
        <f>E13-F13+G13</f>
        <v>3455104</v>
      </c>
    </row>
    <row r="14" spans="1:8" ht="18" customHeight="1">
      <c r="A14" s="21"/>
      <c r="B14" s="21"/>
      <c r="C14" s="38">
        <v>4170</v>
      </c>
      <c r="D14" s="67" t="s">
        <v>25</v>
      </c>
      <c r="E14" s="30">
        <v>3000</v>
      </c>
      <c r="F14" s="31"/>
      <c r="G14" s="31">
        <v>3000</v>
      </c>
      <c r="H14" s="31">
        <f aca="true" t="shared" si="0" ref="H14:H33">E14-F14+G14</f>
        <v>6000</v>
      </c>
    </row>
    <row r="15" spans="1:8" ht="18" customHeight="1">
      <c r="A15" s="21"/>
      <c r="B15" s="21"/>
      <c r="C15" s="38">
        <v>4210</v>
      </c>
      <c r="D15" s="67" t="s">
        <v>22</v>
      </c>
      <c r="E15" s="30">
        <v>40000</v>
      </c>
      <c r="F15" s="31"/>
      <c r="G15" s="31">
        <v>5000</v>
      </c>
      <c r="H15" s="31">
        <f t="shared" si="0"/>
        <v>45000</v>
      </c>
    </row>
    <row r="16" spans="1:8" ht="21" customHeight="1">
      <c r="A16" s="21"/>
      <c r="B16" s="21"/>
      <c r="C16" s="38">
        <v>4240</v>
      </c>
      <c r="D16" s="67" t="s">
        <v>54</v>
      </c>
      <c r="E16" s="30">
        <v>1065</v>
      </c>
      <c r="F16" s="31"/>
      <c r="G16" s="31">
        <v>500</v>
      </c>
      <c r="H16" s="31">
        <f t="shared" si="0"/>
        <v>1565</v>
      </c>
    </row>
    <row r="17" spans="1:8" ht="18" customHeight="1">
      <c r="A17" s="21"/>
      <c r="B17" s="21"/>
      <c r="C17" s="38">
        <v>4300</v>
      </c>
      <c r="D17" s="67" t="s">
        <v>23</v>
      </c>
      <c r="E17" s="30">
        <v>60984</v>
      </c>
      <c r="F17" s="31"/>
      <c r="G17" s="31">
        <v>10134</v>
      </c>
      <c r="H17" s="31">
        <f t="shared" si="0"/>
        <v>71118</v>
      </c>
    </row>
    <row r="18" spans="1:8" ht="18" customHeight="1">
      <c r="A18" s="21"/>
      <c r="B18" s="21"/>
      <c r="C18" s="38">
        <v>4350</v>
      </c>
      <c r="D18" s="67" t="s">
        <v>55</v>
      </c>
      <c r="E18" s="30">
        <v>3300</v>
      </c>
      <c r="F18" s="31">
        <v>900</v>
      </c>
      <c r="G18" s="31"/>
      <c r="H18" s="31">
        <f t="shared" si="0"/>
        <v>2400</v>
      </c>
    </row>
    <row r="19" spans="1:8" ht="49.5" customHeight="1">
      <c r="A19" s="21"/>
      <c r="B19" s="21"/>
      <c r="C19" s="38">
        <v>4370</v>
      </c>
      <c r="D19" s="67" t="s">
        <v>56</v>
      </c>
      <c r="E19" s="30">
        <v>10500</v>
      </c>
      <c r="F19" s="31">
        <v>2700</v>
      </c>
      <c r="G19" s="31"/>
      <c r="H19" s="31">
        <f t="shared" si="0"/>
        <v>7800</v>
      </c>
    </row>
    <row r="20" spans="1:8" ht="18" customHeight="1">
      <c r="A20" s="21"/>
      <c r="B20" s="21"/>
      <c r="C20" s="38">
        <v>4410</v>
      </c>
      <c r="D20" s="67" t="s">
        <v>57</v>
      </c>
      <c r="E20" s="30">
        <v>500</v>
      </c>
      <c r="F20" s="31"/>
      <c r="G20" s="31">
        <v>300</v>
      </c>
      <c r="H20" s="31">
        <f t="shared" si="0"/>
        <v>800</v>
      </c>
    </row>
    <row r="21" spans="1:8" ht="31.5" customHeight="1">
      <c r="A21" s="21"/>
      <c r="B21" s="21"/>
      <c r="C21" s="38">
        <v>4700</v>
      </c>
      <c r="D21" s="67" t="s">
        <v>58</v>
      </c>
      <c r="E21" s="30">
        <v>2000</v>
      </c>
      <c r="F21" s="31">
        <v>400</v>
      </c>
      <c r="G21" s="31"/>
      <c r="H21" s="31">
        <f t="shared" si="0"/>
        <v>1600</v>
      </c>
    </row>
    <row r="22" spans="1:13" ht="21" customHeight="1">
      <c r="A22" s="21"/>
      <c r="B22" s="38">
        <v>80103</v>
      </c>
      <c r="C22" s="38"/>
      <c r="D22" s="67" t="s">
        <v>59</v>
      </c>
      <c r="E22" s="30">
        <v>245537</v>
      </c>
      <c r="F22" s="31">
        <f>F23</f>
        <v>1095</v>
      </c>
      <c r="G22" s="31">
        <f>G23</f>
        <v>0</v>
      </c>
      <c r="H22" s="31">
        <f t="shared" si="0"/>
        <v>244442</v>
      </c>
      <c r="M22" s="68"/>
    </row>
    <row r="23" spans="1:8" ht="18" customHeight="1">
      <c r="A23" s="21"/>
      <c r="B23" s="21"/>
      <c r="C23" s="38">
        <v>4040</v>
      </c>
      <c r="D23" s="67" t="s">
        <v>60</v>
      </c>
      <c r="E23" s="30">
        <v>12333</v>
      </c>
      <c r="F23" s="31">
        <v>1095</v>
      </c>
      <c r="G23" s="31"/>
      <c r="H23" s="31">
        <f t="shared" si="0"/>
        <v>11238</v>
      </c>
    </row>
    <row r="24" spans="1:8" ht="18" customHeight="1">
      <c r="A24" s="21"/>
      <c r="B24" s="38">
        <v>80104</v>
      </c>
      <c r="C24" s="38"/>
      <c r="D24" s="67" t="s">
        <v>61</v>
      </c>
      <c r="E24" s="30">
        <v>925777</v>
      </c>
      <c r="F24" s="31">
        <f>F25+F26</f>
        <v>4430</v>
      </c>
      <c r="G24" s="31">
        <f>G25+G26</f>
        <v>240</v>
      </c>
      <c r="H24" s="31">
        <f t="shared" si="0"/>
        <v>921587</v>
      </c>
    </row>
    <row r="25" spans="1:8" ht="18" customHeight="1">
      <c r="A25" s="21"/>
      <c r="B25" s="21"/>
      <c r="C25" s="38">
        <v>4040</v>
      </c>
      <c r="D25" s="67" t="s">
        <v>60</v>
      </c>
      <c r="E25" s="30">
        <v>35531</v>
      </c>
      <c r="F25" s="31">
        <v>4430</v>
      </c>
      <c r="G25" s="31"/>
      <c r="H25" s="31">
        <f t="shared" si="0"/>
        <v>31101</v>
      </c>
    </row>
    <row r="26" spans="1:8" ht="18" customHeight="1">
      <c r="A26" s="21"/>
      <c r="B26" s="21"/>
      <c r="C26" s="38">
        <v>4170</v>
      </c>
      <c r="D26" s="67" t="s">
        <v>25</v>
      </c>
      <c r="E26" s="30">
        <v>1350</v>
      </c>
      <c r="F26" s="31"/>
      <c r="G26" s="31">
        <v>240</v>
      </c>
      <c r="H26" s="31">
        <f t="shared" si="0"/>
        <v>1590</v>
      </c>
    </row>
    <row r="27" spans="1:8" ht="18" customHeight="1">
      <c r="A27" s="21"/>
      <c r="B27" s="38">
        <v>80110</v>
      </c>
      <c r="C27" s="38"/>
      <c r="D27" s="67" t="s">
        <v>27</v>
      </c>
      <c r="E27" s="30">
        <v>1800887</v>
      </c>
      <c r="F27" s="31">
        <f>SUM(F28:F33)</f>
        <v>20049</v>
      </c>
      <c r="G27" s="31">
        <f>SUM(G28:G33)</f>
        <v>10400</v>
      </c>
      <c r="H27" s="31">
        <f t="shared" si="0"/>
        <v>1791238</v>
      </c>
    </row>
    <row r="28" spans="1:8" ht="18" customHeight="1">
      <c r="A28" s="21"/>
      <c r="B28" s="21"/>
      <c r="C28" s="38">
        <v>4040</v>
      </c>
      <c r="D28" s="67" t="s">
        <v>60</v>
      </c>
      <c r="E28" s="30">
        <v>96439</v>
      </c>
      <c r="F28" s="31">
        <v>18569</v>
      </c>
      <c r="G28" s="31"/>
      <c r="H28" s="31">
        <f t="shared" si="0"/>
        <v>77870</v>
      </c>
    </row>
    <row r="29" spans="1:8" ht="18" customHeight="1">
      <c r="A29" s="21"/>
      <c r="B29" s="21"/>
      <c r="C29" s="38">
        <v>4210</v>
      </c>
      <c r="D29" s="67" t="s">
        <v>22</v>
      </c>
      <c r="E29" s="30">
        <v>27000</v>
      </c>
      <c r="F29" s="31"/>
      <c r="G29" s="31">
        <v>5000</v>
      </c>
      <c r="H29" s="31">
        <f t="shared" si="0"/>
        <v>32000</v>
      </c>
    </row>
    <row r="30" spans="1:8" ht="18" customHeight="1">
      <c r="A30" s="21"/>
      <c r="B30" s="21"/>
      <c r="C30" s="38">
        <v>4300</v>
      </c>
      <c r="D30" s="67" t="s">
        <v>23</v>
      </c>
      <c r="E30" s="30">
        <v>30000</v>
      </c>
      <c r="F30" s="31"/>
      <c r="G30" s="31">
        <v>5000</v>
      </c>
      <c r="H30" s="31">
        <f t="shared" si="0"/>
        <v>35000</v>
      </c>
    </row>
    <row r="31" spans="1:8" ht="18" customHeight="1">
      <c r="A31" s="21"/>
      <c r="B31" s="21"/>
      <c r="C31" s="38">
        <v>4350</v>
      </c>
      <c r="D31" s="67" t="s">
        <v>55</v>
      </c>
      <c r="E31" s="30">
        <v>2600</v>
      </c>
      <c r="F31" s="31">
        <v>1280</v>
      </c>
      <c r="G31" s="31"/>
      <c r="H31" s="31">
        <f t="shared" si="0"/>
        <v>1320</v>
      </c>
    </row>
    <row r="32" spans="1:8" ht="44.25" customHeight="1">
      <c r="A32" s="21"/>
      <c r="B32" s="21"/>
      <c r="C32" s="38">
        <v>4370</v>
      </c>
      <c r="D32" s="67" t="s">
        <v>56</v>
      </c>
      <c r="E32" s="30">
        <v>5000</v>
      </c>
      <c r="F32" s="31">
        <v>200</v>
      </c>
      <c r="G32" s="31"/>
      <c r="H32" s="31">
        <f t="shared" si="0"/>
        <v>4800</v>
      </c>
    </row>
    <row r="33" spans="1:8" ht="34.5" customHeight="1">
      <c r="A33" s="21"/>
      <c r="B33" s="21"/>
      <c r="C33" s="38">
        <v>4700</v>
      </c>
      <c r="D33" s="67" t="s">
        <v>58</v>
      </c>
      <c r="E33" s="30">
        <v>500</v>
      </c>
      <c r="F33" s="31"/>
      <c r="G33" s="31">
        <v>400</v>
      </c>
      <c r="H33" s="31">
        <f t="shared" si="0"/>
        <v>900</v>
      </c>
    </row>
    <row r="34" spans="1:8" s="41" customFormat="1" ht="21.75" customHeight="1">
      <c r="A34" s="89" t="s">
        <v>12</v>
      </c>
      <c r="B34" s="90"/>
      <c r="C34" s="90"/>
      <c r="D34" s="91"/>
      <c r="E34" s="25">
        <v>6673650</v>
      </c>
      <c r="F34" s="25">
        <f>F27+F24+F22+F13</f>
        <v>29574</v>
      </c>
      <c r="G34" s="25">
        <f>G27+G24+G22+G13</f>
        <v>29574</v>
      </c>
      <c r="H34" s="25">
        <f>E34-F34+G34</f>
        <v>6673650</v>
      </c>
    </row>
    <row r="35" spans="1:8" ht="13.5" customHeight="1">
      <c r="A35" s="92" t="s">
        <v>14</v>
      </c>
      <c r="B35" s="92"/>
      <c r="C35" s="92"/>
      <c r="D35" s="92"/>
      <c r="E35" s="92"/>
      <c r="F35" s="92"/>
      <c r="G35" s="1"/>
      <c r="H35" s="1"/>
    </row>
    <row r="36" spans="1:21" ht="63.75" customHeight="1">
      <c r="A36" s="96" t="s">
        <v>73</v>
      </c>
      <c r="B36" s="98"/>
      <c r="C36" s="98"/>
      <c r="D36" s="98"/>
      <c r="E36" s="98"/>
      <c r="F36" s="98"/>
      <c r="G36" s="98"/>
      <c r="H36" s="9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9" ht="19.5" customHeight="1">
      <c r="A37" s="10"/>
      <c r="B37" s="10"/>
      <c r="C37" s="10"/>
      <c r="D37" s="10"/>
      <c r="E37" s="10"/>
      <c r="F37" s="10"/>
      <c r="G37" s="97" t="s">
        <v>7</v>
      </c>
      <c r="H37" s="97"/>
      <c r="I37" s="10"/>
    </row>
    <row r="38" spans="1:8" ht="18.75" customHeight="1">
      <c r="A38" s="6"/>
      <c r="D38" s="1"/>
      <c r="E38" s="1"/>
      <c r="F38" s="1"/>
      <c r="G38" s="88" t="s">
        <v>8</v>
      </c>
      <c r="H38" s="88"/>
    </row>
    <row r="39" spans="1:8" ht="12.75">
      <c r="A39" s="6"/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</sheetData>
  <mergeCells count="13">
    <mergeCell ref="E2:H2"/>
    <mergeCell ref="D1:H1"/>
    <mergeCell ref="C4:G4"/>
    <mergeCell ref="C8:C9"/>
    <mergeCell ref="E8:H8"/>
    <mergeCell ref="E9:H9"/>
    <mergeCell ref="A6:H6"/>
    <mergeCell ref="G37:H37"/>
    <mergeCell ref="G38:H38"/>
    <mergeCell ref="E11:H11"/>
    <mergeCell ref="A34:D34"/>
    <mergeCell ref="A35:F35"/>
    <mergeCell ref="A36:H36"/>
  </mergeCells>
  <printOptions/>
  <pageMargins left="0.54" right="0.16" top="0.4" bottom="0.24" header="0.21" footer="0.16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53"/>
      <c r="B1" s="53"/>
      <c r="C1" s="53"/>
      <c r="D1" s="79" t="s">
        <v>68</v>
      </c>
      <c r="E1" s="79"/>
      <c r="F1" s="79"/>
      <c r="G1" s="79"/>
      <c r="H1" s="79"/>
    </row>
    <row r="2" spans="1:8" ht="15" customHeight="1">
      <c r="A2" s="54"/>
      <c r="B2" s="54"/>
      <c r="C2" s="54"/>
      <c r="D2" s="11"/>
      <c r="E2" s="80" t="s">
        <v>30</v>
      </c>
      <c r="F2" s="80"/>
      <c r="G2" s="80"/>
      <c r="H2" s="80"/>
    </row>
    <row r="3" spans="1:8" ht="8.25" customHeight="1">
      <c r="A3" s="54"/>
      <c r="B3" s="54"/>
      <c r="C3" s="54"/>
      <c r="D3" s="12"/>
      <c r="E3" s="12"/>
      <c r="F3" s="12"/>
      <c r="G3" s="12"/>
      <c r="H3" s="12"/>
    </row>
    <row r="4" spans="1:8" s="13" customFormat="1" ht="14.25" customHeight="1">
      <c r="A4" s="55"/>
      <c r="B4" s="55"/>
      <c r="C4" s="81" t="s">
        <v>53</v>
      </c>
      <c r="D4" s="81"/>
      <c r="E4" s="81"/>
      <c r="F4" s="81"/>
      <c r="G4" s="81"/>
      <c r="H4" s="15"/>
    </row>
    <row r="5" spans="1:8" s="13" customFormat="1" ht="6" customHeight="1">
      <c r="A5" s="56"/>
      <c r="B5" s="56"/>
      <c r="C5" s="14"/>
      <c r="D5" s="14"/>
      <c r="E5" s="14"/>
      <c r="F5" s="14"/>
      <c r="G5" s="14"/>
      <c r="H5" s="15"/>
    </row>
    <row r="6" spans="1:8" s="13" customFormat="1" ht="24" customHeight="1">
      <c r="A6" s="83" t="s">
        <v>31</v>
      </c>
      <c r="B6" s="83"/>
      <c r="C6" s="83"/>
      <c r="D6" s="83"/>
      <c r="E6" s="83"/>
      <c r="F6" s="83"/>
      <c r="G6" s="83"/>
      <c r="H6" s="83"/>
    </row>
    <row r="7" spans="1:8" s="13" customFormat="1" ht="18" customHeight="1">
      <c r="A7" s="74" t="s">
        <v>72</v>
      </c>
      <c r="B7" s="52"/>
      <c r="C7" s="52"/>
      <c r="D7" s="52"/>
      <c r="E7" s="52"/>
      <c r="F7" s="52"/>
      <c r="G7" s="52"/>
      <c r="H7" s="52"/>
    </row>
    <row r="8" spans="1:8" s="3" customFormat="1" ht="14.25" customHeight="1">
      <c r="A8" s="7"/>
      <c r="B8" s="7"/>
      <c r="C8" s="86" t="s">
        <v>9</v>
      </c>
      <c r="D8" s="7"/>
      <c r="E8" s="75" t="s">
        <v>26</v>
      </c>
      <c r="F8" s="75"/>
      <c r="G8" s="75"/>
      <c r="H8" s="75"/>
    </row>
    <row r="9" spans="1:8" s="3" customFormat="1" ht="16.5" customHeight="1">
      <c r="A9" s="9" t="s">
        <v>0</v>
      </c>
      <c r="B9" s="9" t="s">
        <v>5</v>
      </c>
      <c r="C9" s="87"/>
      <c r="D9" s="9" t="s">
        <v>6</v>
      </c>
      <c r="E9" s="75" t="s">
        <v>1</v>
      </c>
      <c r="F9" s="75"/>
      <c r="G9" s="75"/>
      <c r="H9" s="7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3">
        <v>4</v>
      </c>
      <c r="F11" s="94"/>
      <c r="G11" s="94"/>
      <c r="H11" s="95"/>
    </row>
    <row r="12" spans="1:9" ht="19.5" customHeight="1">
      <c r="A12" s="69" t="s">
        <v>35</v>
      </c>
      <c r="B12" s="21"/>
      <c r="C12" s="24"/>
      <c r="D12" s="70" t="s">
        <v>36</v>
      </c>
      <c r="E12" s="71">
        <v>4895966</v>
      </c>
      <c r="F12" s="71">
        <f>F13+F15+F17</f>
        <v>40200</v>
      </c>
      <c r="G12" s="71">
        <f>G13+G15+G17</f>
        <v>44600</v>
      </c>
      <c r="H12" s="71">
        <f>E12-F12+G12</f>
        <v>4900366</v>
      </c>
      <c r="I12" s="65"/>
    </row>
    <row r="13" spans="1:9" ht="27.75" customHeight="1">
      <c r="A13" s="21"/>
      <c r="B13" s="27" t="s">
        <v>64</v>
      </c>
      <c r="C13" s="24"/>
      <c r="D13" s="28" t="s">
        <v>65</v>
      </c>
      <c r="E13" s="29">
        <v>321800</v>
      </c>
      <c r="F13" s="30">
        <f>F14</f>
        <v>40200</v>
      </c>
      <c r="G13" s="30"/>
      <c r="H13" s="31">
        <f>E13-F13+G13</f>
        <v>281600</v>
      </c>
      <c r="I13" s="65"/>
    </row>
    <row r="14" spans="1:9" ht="18" customHeight="1">
      <c r="A14" s="21"/>
      <c r="B14" s="27"/>
      <c r="C14" s="27">
        <v>3110</v>
      </c>
      <c r="D14" s="28" t="s">
        <v>66</v>
      </c>
      <c r="E14" s="29">
        <v>321800</v>
      </c>
      <c r="F14" s="30">
        <v>40200</v>
      </c>
      <c r="G14" s="30"/>
      <c r="H14" s="31">
        <f aca="true" t="shared" si="0" ref="H14:H19">E14-F14+G14</f>
        <v>281600</v>
      </c>
      <c r="I14" s="65"/>
    </row>
    <row r="15" spans="1:9" ht="18" customHeight="1">
      <c r="A15" s="21"/>
      <c r="B15" s="27">
        <v>85216</v>
      </c>
      <c r="C15" s="24"/>
      <c r="D15" s="28" t="s">
        <v>67</v>
      </c>
      <c r="E15" s="30">
        <v>166000</v>
      </c>
      <c r="F15" s="31"/>
      <c r="G15" s="31">
        <f>G16</f>
        <v>40200</v>
      </c>
      <c r="H15" s="31">
        <f t="shared" si="0"/>
        <v>206200</v>
      </c>
      <c r="I15" s="65"/>
    </row>
    <row r="16" spans="1:9" ht="18" customHeight="1">
      <c r="A16" s="21"/>
      <c r="B16" s="21"/>
      <c r="C16" s="27">
        <v>3110</v>
      </c>
      <c r="D16" s="28" t="s">
        <v>66</v>
      </c>
      <c r="E16" s="30">
        <v>166000</v>
      </c>
      <c r="F16" s="31"/>
      <c r="G16" s="31">
        <v>40200</v>
      </c>
      <c r="H16" s="31">
        <f t="shared" si="0"/>
        <v>206200</v>
      </c>
      <c r="I16" s="65"/>
    </row>
    <row r="17" spans="1:9" ht="18" customHeight="1">
      <c r="A17" s="21"/>
      <c r="B17" s="27">
        <v>85295</v>
      </c>
      <c r="C17" s="24"/>
      <c r="D17" s="28" t="s">
        <v>38</v>
      </c>
      <c r="E17" s="30">
        <v>160100</v>
      </c>
      <c r="F17" s="72"/>
      <c r="G17" s="72">
        <f>G18</f>
        <v>4400</v>
      </c>
      <c r="H17" s="31">
        <f t="shared" si="0"/>
        <v>164500</v>
      </c>
      <c r="I17" s="65"/>
    </row>
    <row r="18" spans="1:9" ht="18" customHeight="1">
      <c r="A18" s="21"/>
      <c r="B18" s="21"/>
      <c r="C18" s="27">
        <v>3110</v>
      </c>
      <c r="D18" s="28" t="s">
        <v>66</v>
      </c>
      <c r="E18" s="30">
        <v>145100</v>
      </c>
      <c r="F18" s="31"/>
      <c r="G18" s="31">
        <v>4400</v>
      </c>
      <c r="H18" s="31">
        <f t="shared" si="0"/>
        <v>149500</v>
      </c>
      <c r="I18" s="65"/>
    </row>
    <row r="19" spans="1:8" s="41" customFormat="1" ht="21.75" customHeight="1">
      <c r="A19" s="89" t="s">
        <v>12</v>
      </c>
      <c r="B19" s="90"/>
      <c r="C19" s="90"/>
      <c r="D19" s="91"/>
      <c r="E19" s="25">
        <v>4895966</v>
      </c>
      <c r="F19" s="25">
        <f>F13+F15+F17</f>
        <v>40200</v>
      </c>
      <c r="G19" s="25">
        <f>G13+G15+G17</f>
        <v>44600</v>
      </c>
      <c r="H19" s="26">
        <f t="shared" si="0"/>
        <v>4900366</v>
      </c>
    </row>
    <row r="20" spans="1:8" ht="13.5" customHeight="1">
      <c r="A20" s="92" t="s">
        <v>14</v>
      </c>
      <c r="B20" s="92"/>
      <c r="C20" s="92"/>
      <c r="D20" s="92"/>
      <c r="E20" s="92"/>
      <c r="F20" s="92"/>
      <c r="G20" s="45"/>
      <c r="H20" s="45"/>
    </row>
    <row r="21" spans="1:21" ht="53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9" ht="19.5" customHeight="1">
      <c r="A22" s="10"/>
      <c r="B22" s="10"/>
      <c r="C22" s="10"/>
      <c r="D22" s="10"/>
      <c r="E22" s="10"/>
      <c r="F22" s="10"/>
      <c r="G22" s="97" t="s">
        <v>7</v>
      </c>
      <c r="H22" s="97"/>
      <c r="I22" s="10"/>
    </row>
    <row r="23" spans="1:8" ht="18.75" customHeight="1">
      <c r="A23" s="6"/>
      <c r="D23" s="1"/>
      <c r="E23" s="1"/>
      <c r="F23" s="1"/>
      <c r="G23" s="88" t="s">
        <v>8</v>
      </c>
      <c r="H23" s="88"/>
    </row>
    <row r="24" spans="1:8" ht="12.75">
      <c r="A24" s="6"/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23:H23"/>
    <mergeCell ref="A19:D19"/>
    <mergeCell ref="A20:F20"/>
    <mergeCell ref="A21:H21"/>
    <mergeCell ref="G22:H22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2011-06-01T09:30:28Z</cp:lastPrinted>
  <dcterms:created xsi:type="dcterms:W3CDTF">2009-10-15T10:17:39Z</dcterms:created>
  <dcterms:modified xsi:type="dcterms:W3CDTF">2011-06-01T09:51:45Z</dcterms:modified>
  <cp:category/>
  <cp:version/>
  <cp:contentType/>
  <cp:contentStatus/>
</cp:coreProperties>
</file>