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 nr 1 do  26" sheetId="1" r:id="rId1"/>
    <sheet name="zał nr 2 do 26" sheetId="2" r:id="rId2"/>
    <sheet name="zał nr 3 do 26" sheetId="3" r:id="rId3"/>
    <sheet name="zal nr 4 do 26" sheetId="4" r:id="rId4"/>
  </sheets>
  <definedNames>
    <definedName name="_xlnm.Print_Area" localSheetId="0">'zał  nr 1 do  26'!$A$1:$F$28</definedName>
    <definedName name="_xlnm.Print_Area" localSheetId="1">'zał nr 2 do 26'!$A$1:$F$27</definedName>
  </definedNames>
  <calcPr fullCalcOnLoad="1"/>
</workbook>
</file>

<file path=xl/sharedStrings.xml><?xml version="1.0" encoding="utf-8"?>
<sst xmlns="http://schemas.openxmlformats.org/spreadsheetml/2006/main" count="125" uniqueCount="78">
  <si>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</si>
  <si>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</si>
  <si>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</si>
  <si>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</si>
  <si>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</si>
  <si>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</si>
  <si>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</si>
  <si>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</si>
  <si>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>Dochody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</si>
  <si>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</si>
  <si>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</si>
  <si>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</si>
  <si>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</si>
  <si>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2009</t>
  </si>
  <si>
    <t>Oświata i wychowanie</t>
  </si>
  <si>
    <t>Szkoły podstawowe</t>
  </si>
  <si>
    <t>Gimnazja</t>
  </si>
  <si>
    <t>Pozostała działalność</t>
  </si>
  <si>
    <t>Świadczenia społeczne</t>
  </si>
  <si>
    <t>Pomoc spoleczna</t>
  </si>
  <si>
    <t>85214</t>
  </si>
  <si>
    <t>Zasiłki i pomoc w naturze oraz składki na ubezpieczenia społeczne</t>
  </si>
  <si>
    <t>Dotacje celowe otrzymane z budżetu państwa na realizację zadań bieżących z zakresu administracji rządowej oraz innych zadań zleconych gminie</t>
  </si>
  <si>
    <t>Zakup usług obejmujących wykonanie ekspertyz, analiz i opinii</t>
  </si>
  <si>
    <t>wynikających z przeniesienia wydatków  między  rozdziałami  w obrębie działu klasyfikacji budżetowej .</t>
  </si>
  <si>
    <t>Ogółem zmniejszenie</t>
  </si>
  <si>
    <t xml:space="preserve">                                                                            Wójt Gminy</t>
  </si>
  <si>
    <t xml:space="preserve">                                                                           Maciej Śliwerski</t>
  </si>
  <si>
    <t>Dotacje celowe przekazane z budżety państwa na realizację własnych zadań bieżących gmin</t>
  </si>
  <si>
    <t>Świadczenia rodzinne, zaliczka alimentacyjna oraz składki na ubezpieczenia emerytalne i rentowe z ubezpieczenia społecznego</t>
  </si>
  <si>
    <t>Usługi opiekuńcze i specjalistyczne usługi opiekuńcze</t>
  </si>
  <si>
    <t>Zasiłki i pomoc w naturze oraz składki na ubezpieczenia emerytalne i rentowe</t>
  </si>
  <si>
    <t xml:space="preserve">                                              z dnia  12 października   2009r</t>
  </si>
  <si>
    <r>
      <t xml:space="preserve">1) </t>
    </r>
    <r>
      <rPr>
        <b/>
        <sz val="11"/>
        <rFont val="Arial CE"/>
        <family val="0"/>
      </rPr>
      <t>dział 801 - Oświata i wychowanie</t>
    </r>
    <r>
      <rPr>
        <sz val="11"/>
        <rFont val="Arial CE"/>
        <family val="2"/>
      </rPr>
      <t xml:space="preserve"> - zwieksza się plan dochodów o kwotę 30.000 zł zgodnie z pismem Nr FIN.I.301/3011/801/78/2009 Mazowieckiego Urzędu Wojewódzkiego Wydział Finansów  z przeznaczeniem na sfinansowanie zakupu pomocy dydaktycznych do miejsc zabaw w szkole, w ramach Rządowego Programu  "Radosna szkoła".
2) </t>
    </r>
    <r>
      <rPr>
        <b/>
        <sz val="11"/>
        <rFont val="Arial CE"/>
        <family val="0"/>
      </rPr>
      <t xml:space="preserve">dział 852 - Pomoc społeczna .  </t>
    </r>
    <r>
      <rPr>
        <sz val="11"/>
        <rFont val="Arial CE"/>
        <family val="0"/>
      </rPr>
      <t xml:space="preserve">Zgodnie z pismami Nr Nr FIN.I.301/3011/852/155/09, FIN.I.301/3011/852/159/09 oraz FIN.I.301/3011/852/167/09  wprowadza się zmiany w planie dotacji w sposób następujący:
 </t>
    </r>
    <r>
      <rPr>
        <b/>
        <sz val="11"/>
        <rFont val="Arial CE"/>
        <family val="0"/>
      </rPr>
      <t>a) zmniejszenie</t>
    </r>
    <r>
      <rPr>
        <sz val="11"/>
        <rFont val="Arial CE"/>
        <family val="0"/>
      </rPr>
      <t xml:space="preserve">
-  zmniejsza się  plan dotacji celowej na zadania zlecone , tj. świadczenia rodzinne, zaliczkę alimentacyjną oraz składki na ubezpieczenia emerytalne i rentowe z ubezpieczenia społecznego o kwotę  290.000 zł,
 -  zmniejsza się dotację na realizację własnych zadań bieżących gmin, tj. na realizację programu wieloletniego w zakresie dożywiania o kwotę 31.672 zł,
 -  zmniejsza się dotację  na zadania zlecone, tj. na wypłat ę zasiłków stałych o kwotę 5.491 zł</t>
    </r>
  </si>
  <si>
    <r>
      <t xml:space="preserve">b) zwiekszenie: </t>
    </r>
    <r>
      <rPr>
        <sz val="11"/>
        <rFont val="Arial CE"/>
        <family val="0"/>
      </rPr>
      <t xml:space="preserve">
 -  zwiększa się  o kwotę 11.500 zł dotację na realizację własnych zadań bieżących gmin,  z tego 10.000 zł na wypłatę zasiłków okresowych oraz kwotę 1.500 zł na wypłatę zasiłków stałych,
-   zwieksza się  o kwotę 13.000 zł  dotację celową na zadania zlecone w związku  z niedoborem środków na realizację usług opiekuńczych i specjalistycznych usług opiekuńczych w gminie.</t>
    </r>
  </si>
  <si>
    <t xml:space="preserve">Ogółem </t>
  </si>
  <si>
    <t>Zestawienie zmian w planie   wydatków  budżetu Gminy    na   2009 rok</t>
  </si>
  <si>
    <t>Wynagrodzenia osobowe pracowników</t>
  </si>
  <si>
    <t>Składki na ubezpieczenia społeczne</t>
  </si>
  <si>
    <t>Składki na Fundusz Pracy</t>
  </si>
  <si>
    <t>Zestawienie zmian w planie  dochodów   budżetu Gminy   na   2009 rok</t>
  </si>
  <si>
    <t xml:space="preserve">                                              z dnia  12 października 2009r</t>
  </si>
  <si>
    <t>Zakup pomocy naukowych, dydaktycznych i książek</t>
  </si>
  <si>
    <t>Dochody i wydatki związane z realizacją zadań z zakresu administracji rządowej i innych zadań zleconych odrębnymi ustawami w 2009 r.</t>
  </si>
  <si>
    <t>w złotych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</si>
  <si>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</si>
  <si>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</si>
  <si>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</si>
  <si>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</si>
  <si>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</si>
  <si>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</si>
  <si>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</si>
  <si>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
nia</t>
  </si>
  <si>
    <t>pochodne od wynagrodzeń</t>
  </si>
  <si>
    <t>świadczenia społeczne</t>
  </si>
  <si>
    <t>Razem rozdz 75011</t>
  </si>
  <si>
    <t>Razem rozdz 7501</t>
  </si>
  <si>
    <t>Razem rozdz 75101</t>
  </si>
  <si>
    <t>Razem rozdz 75414</t>
  </si>
  <si>
    <t>Razem Rozdz 75414</t>
  </si>
  <si>
    <t>Razem rozdz 85212</t>
  </si>
  <si>
    <t>Razem rozdz 85213</t>
  </si>
  <si>
    <t>Razem rozdz 85214</t>
  </si>
  <si>
    <t>Razem rozdz 85228</t>
  </si>
  <si>
    <t>Razem dział 852</t>
  </si>
  <si>
    <t>Ogółem</t>
  </si>
  <si>
    <t>Wójta Gminy Jaktorów z dnia 12 października 2009r</t>
  </si>
  <si>
    <t>010</t>
  </si>
  <si>
    <t>01095</t>
  </si>
  <si>
    <t>Razem rozdz 01095</t>
  </si>
  <si>
    <t>Razem rozdz 75113</t>
  </si>
  <si>
    <t>Dział 751</t>
  </si>
  <si>
    <t xml:space="preserve">                                                   Zał. Nr 1  do  zarządzenia  Nr 26/2009</t>
  </si>
  <si>
    <t xml:space="preserve">                                                   Zał. Nr 2  do  zarządzenia  Nr 26/2009</t>
  </si>
  <si>
    <r>
      <t xml:space="preserve">   Zwiększa się plan wydatków w </t>
    </r>
    <r>
      <rPr>
        <b/>
        <sz val="11"/>
        <rFont val="Arial CE"/>
        <family val="0"/>
      </rPr>
      <t>dziale 801 - Oświata i wychowanie</t>
    </r>
    <r>
      <rPr>
        <sz val="11"/>
        <rFont val="Arial CE"/>
        <family val="2"/>
      </rPr>
      <t xml:space="preserve"> o 30.000 zł z przeznaczeniem na sfinansowanie zakupu pomocy dydaktycznych do miejsc  zabaw w szkole, z tego dla Zespołu Szkolno-Przedszkolnego w Jaktorowie  12.000 zł oraz dla Zespołu Szkół Publicznych w Międzyborowie  18.000 zł.
    W</t>
    </r>
    <r>
      <rPr>
        <u val="single"/>
        <sz val="11"/>
        <rFont val="Arial CE"/>
        <family val="0"/>
      </rPr>
      <t xml:space="preserve"> </t>
    </r>
    <r>
      <rPr>
        <b/>
        <u val="single"/>
        <sz val="11"/>
        <rFont val="Arial CE"/>
        <family val="0"/>
      </rPr>
      <t>dziale 852 - Pomoc społeczna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2"/>
      </rPr>
      <t xml:space="preserve">   wprowadza się zmiany: a) </t>
    </r>
    <r>
      <rPr>
        <u val="single"/>
        <sz val="11"/>
        <rFont val="Arial CE"/>
        <family val="0"/>
      </rPr>
      <t>zmniejsza się</t>
    </r>
    <r>
      <rPr>
        <sz val="11"/>
        <rFont val="Arial CE"/>
        <family val="2"/>
      </rPr>
      <t xml:space="preserve">:  wydatki na świadczenia rodzinne i  zaliczkę alimentacyjną o kwotę 290.000 zł,  wydatki na realizację programu w zakresie dożywiania o kwotę 31.672 zł, oraz wydatki na zasiłki i pomoc w naturze o kwotę 5.491 zł, 
b) </t>
    </r>
    <r>
      <rPr>
        <u val="single"/>
        <sz val="11"/>
        <rFont val="Arial CE"/>
        <family val="0"/>
      </rPr>
      <t>zwiększa się wydatki:</t>
    </r>
    <r>
      <rPr>
        <sz val="11"/>
        <rFont val="Arial CE"/>
        <family val="2"/>
      </rPr>
      <t xml:space="preserve">   na wypłatę zasiłków okresowych o kwotę 10.000 zł,  na wypłatę zasiłków stałych o  kwotę 1.500 zł oraz  wydatki związane z realizacją usług opiekuńczych i specjalistycznych  usług opiekuńczych, tj. na wypłatę wynagrodzeń i pochodnych  o 13.000 zł</t>
    </r>
  </si>
  <si>
    <t xml:space="preserve">                                                   Zał. Nr 3 do  zarządzenia  Nr 26/2009</t>
  </si>
  <si>
    <t>Zał Nr 4 do  zarządzenia Nr 26/2009</t>
  </si>
  <si>
    <t>Zmiany powyższe wprowadza się w związku z potrzebą zabezpieczenia środków na opracowanie studium wykonalności zadania "Budowa hali sportowej w Międzyborowie".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</si>
</sst>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u val="single"/>
      <sz val="11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u val="single"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5" xfId="0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20">
      <selection activeCell="F37" sqref="F37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9.75390625" style="1" customWidth="1"/>
    <col min="5" max="5" width="12.875" style="1" customWidth="1"/>
    <col min="6" max="6" width="13.875" style="1" customWidth="1"/>
    <col min="7" max="16384" width="9.125" style="1" customWidth="1"/>
  </cols>
  <sheetData>
    <row r="1" spans="4:6" ht="17.25" customHeight="1">
      <c r="D1" s="84" t="s">
        <v>72</v>
      </c>
      <c r="E1" s="84"/>
      <c r="F1" s="84"/>
    </row>
    <row r="2" spans="4:6" ht="18.75" customHeight="1">
      <c r="D2" s="84" t="s">
        <v>9</v>
      </c>
      <c r="E2" s="84"/>
      <c r="F2" s="84"/>
    </row>
    <row r="3" spans="4:6" ht="17.25" customHeight="1">
      <c r="D3" s="84" t="s">
        <v>32</v>
      </c>
      <c r="E3" s="84"/>
      <c r="F3" s="84"/>
    </row>
    <row r="4" spans="2:5" ht="21" customHeight="1">
      <c r="B4" s="84" t="s">
        <v>40</v>
      </c>
      <c r="C4" s="84"/>
      <c r="D4" s="84"/>
      <c r="E4" s="84"/>
    </row>
    <row r="5" spans="2:5" ht="13.5" customHeight="1">
      <c r="B5" s="85"/>
      <c r="C5" s="85"/>
      <c r="D5" s="85"/>
      <c r="E5" s="85"/>
    </row>
    <row r="6" spans="1:5" ht="18.75" customHeight="1">
      <c r="A6" s="86" t="s">
        <v>8</v>
      </c>
      <c r="B6" s="86"/>
      <c r="C6" s="31"/>
      <c r="D6" s="31"/>
      <c r="E6" s="31"/>
    </row>
    <row r="7" spans="1:6" ht="25.5" customHeight="1">
      <c r="A7" s="14" t="s">
        <v>3</v>
      </c>
      <c r="B7" s="14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34" customFormat="1" ht="20.25" customHeight="1">
      <c r="A8" s="35">
        <v>801</v>
      </c>
      <c r="B8" s="36"/>
      <c r="C8" s="37"/>
      <c r="D8" s="38" t="s">
        <v>14</v>
      </c>
      <c r="E8" s="28"/>
      <c r="F8" s="29">
        <f>F9</f>
        <v>30000</v>
      </c>
    </row>
    <row r="9" spans="1:6" ht="19.5" customHeight="1">
      <c r="A9" s="39"/>
      <c r="B9" s="40">
        <v>80101</v>
      </c>
      <c r="C9" s="41"/>
      <c r="D9" s="42" t="s">
        <v>15</v>
      </c>
      <c r="E9" s="30"/>
      <c r="F9" s="15">
        <f>F10</f>
        <v>30000</v>
      </c>
    </row>
    <row r="10" spans="1:6" ht="29.25" customHeight="1">
      <c r="A10" s="39"/>
      <c r="B10" s="40"/>
      <c r="C10" s="43">
        <v>2030</v>
      </c>
      <c r="D10" s="44" t="s">
        <v>28</v>
      </c>
      <c r="E10" s="45"/>
      <c r="F10" s="15">
        <v>30000</v>
      </c>
    </row>
    <row r="11" spans="1:6" s="13" customFormat="1" ht="23.25" customHeight="1">
      <c r="A11" s="23">
        <v>852</v>
      </c>
      <c r="B11" s="9"/>
      <c r="C11" s="10"/>
      <c r="D11" s="19" t="s">
        <v>19</v>
      </c>
      <c r="E11" s="21">
        <f>E12+E14+E17+E19</f>
        <v>327163</v>
      </c>
      <c r="F11" s="81">
        <f>F12+F14+F17+F19</f>
        <v>24500</v>
      </c>
    </row>
    <row r="12" spans="1:6" s="13" customFormat="1" ht="42.75" customHeight="1">
      <c r="A12" s="23"/>
      <c r="B12" s="32">
        <v>85212</v>
      </c>
      <c r="C12" s="10"/>
      <c r="D12" s="8" t="s">
        <v>29</v>
      </c>
      <c r="E12" s="15">
        <f>E13</f>
        <v>290000</v>
      </c>
      <c r="F12" s="2"/>
    </row>
    <row r="13" spans="1:6" s="13" customFormat="1" ht="43.5" customHeight="1">
      <c r="A13" s="23"/>
      <c r="B13" s="9"/>
      <c r="C13" s="7">
        <v>2010</v>
      </c>
      <c r="D13" s="8" t="s">
        <v>22</v>
      </c>
      <c r="E13" s="15">
        <v>290000</v>
      </c>
      <c r="F13" s="2"/>
    </row>
    <row r="14" spans="1:6" ht="27" customHeight="1">
      <c r="A14" s="14"/>
      <c r="B14" s="11" t="s">
        <v>20</v>
      </c>
      <c r="C14" s="10"/>
      <c r="D14" s="8" t="s">
        <v>31</v>
      </c>
      <c r="E14" s="15">
        <f>E15+E16</f>
        <v>5491</v>
      </c>
      <c r="F14" s="46">
        <f>F15+F16</f>
        <v>11500</v>
      </c>
    </row>
    <row r="15" spans="1:6" s="48" customFormat="1" ht="44.25" customHeight="1">
      <c r="A15" s="32"/>
      <c r="B15" s="11"/>
      <c r="C15" s="7">
        <v>2010</v>
      </c>
      <c r="D15" s="8" t="s">
        <v>22</v>
      </c>
      <c r="E15" s="15">
        <v>5491</v>
      </c>
      <c r="F15" s="47"/>
    </row>
    <row r="16" spans="1:6" ht="43.5" customHeight="1">
      <c r="A16" s="14"/>
      <c r="B16" s="6"/>
      <c r="C16" s="7">
        <v>2030</v>
      </c>
      <c r="D16" s="8" t="s">
        <v>22</v>
      </c>
      <c r="E16" s="12">
        <v>0</v>
      </c>
      <c r="F16" s="46">
        <v>11500</v>
      </c>
    </row>
    <row r="17" spans="1:6" ht="28.5" customHeight="1">
      <c r="A17" s="14"/>
      <c r="B17" s="6">
        <v>85228</v>
      </c>
      <c r="C17" s="7"/>
      <c r="D17" s="8" t="s">
        <v>30</v>
      </c>
      <c r="E17" s="12"/>
      <c r="F17" s="46">
        <f>F18</f>
        <v>13000</v>
      </c>
    </row>
    <row r="18" spans="1:6" ht="47.25" customHeight="1">
      <c r="A18" s="14"/>
      <c r="B18" s="6"/>
      <c r="C18" s="7">
        <v>2010</v>
      </c>
      <c r="D18" s="8" t="s">
        <v>22</v>
      </c>
      <c r="E18" s="12"/>
      <c r="F18" s="12">
        <v>13000</v>
      </c>
    </row>
    <row r="19" spans="1:6" ht="20.25" customHeight="1">
      <c r="A19" s="14"/>
      <c r="B19" s="6">
        <v>85295</v>
      </c>
      <c r="C19" s="7"/>
      <c r="D19" s="8" t="s">
        <v>17</v>
      </c>
      <c r="E19" s="12">
        <f>E20</f>
        <v>31672</v>
      </c>
      <c r="F19" s="5"/>
    </row>
    <row r="20" spans="1:6" ht="28.5" customHeight="1">
      <c r="A20" s="14"/>
      <c r="B20" s="6"/>
      <c r="C20" s="7">
        <v>2030</v>
      </c>
      <c r="D20" s="44" t="s">
        <v>28</v>
      </c>
      <c r="E20" s="12">
        <v>31672</v>
      </c>
      <c r="F20" s="5"/>
    </row>
    <row r="21" spans="1:6" s="34" customFormat="1" ht="24" customHeight="1">
      <c r="A21" s="49"/>
      <c r="B21" s="49"/>
      <c r="C21" s="49"/>
      <c r="D21" s="35" t="s">
        <v>35</v>
      </c>
      <c r="E21" s="50">
        <f>E11</f>
        <v>327163</v>
      </c>
      <c r="F21" s="50">
        <f>F8+F11</f>
        <v>54500</v>
      </c>
    </row>
    <row r="22" spans="2:3" ht="14.25" customHeight="1">
      <c r="B22" s="17" t="s">
        <v>12</v>
      </c>
      <c r="C22" s="17"/>
    </row>
    <row r="23" spans="2:3" ht="85.5" customHeight="1" hidden="1">
      <c r="B23" s="17"/>
      <c r="C23" s="17"/>
    </row>
    <row r="24" spans="1:6" ht="201.75" customHeight="1">
      <c r="A24" s="87" t="s">
        <v>33</v>
      </c>
      <c r="B24" s="87"/>
      <c r="C24" s="87"/>
      <c r="D24" s="87"/>
      <c r="E24" s="87"/>
      <c r="F24" s="87"/>
    </row>
    <row r="25" spans="1:6" ht="72.75" customHeight="1">
      <c r="A25" s="88" t="s">
        <v>34</v>
      </c>
      <c r="B25" s="87"/>
      <c r="C25" s="87"/>
      <c r="D25" s="87"/>
      <c r="E25" s="87"/>
      <c r="F25" s="87"/>
    </row>
    <row r="26" spans="1:6" ht="22.5" customHeight="1">
      <c r="A26" s="80"/>
      <c r="B26" s="79"/>
      <c r="C26" s="79"/>
      <c r="D26" s="79"/>
      <c r="E26" s="79"/>
      <c r="F26" s="79"/>
    </row>
    <row r="27" spans="4:5" ht="16.5" customHeight="1">
      <c r="D27" s="84" t="s">
        <v>26</v>
      </c>
      <c r="E27" s="84"/>
    </row>
    <row r="28" spans="4:5" ht="25.5" customHeight="1">
      <c r="D28" s="84" t="s">
        <v>27</v>
      </c>
      <c r="E28" s="84"/>
    </row>
  </sheetData>
  <mergeCells count="10">
    <mergeCell ref="A6:B6"/>
    <mergeCell ref="B4:E4"/>
    <mergeCell ref="D27:E27"/>
    <mergeCell ref="D28:E28"/>
    <mergeCell ref="A24:F24"/>
    <mergeCell ref="A25:F25"/>
    <mergeCell ref="D1:F1"/>
    <mergeCell ref="D2:F2"/>
    <mergeCell ref="D3:F3"/>
    <mergeCell ref="B5:E5"/>
  </mergeCells>
  <printOptions/>
  <pageMargins left="0.49" right="0.16" top="0.42" bottom="0.52" header="0.18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6">
      <selection activeCell="D14" sqref="D1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9.125" style="1" customWidth="1"/>
    <col min="5" max="6" width="12.875" style="1" customWidth="1"/>
    <col min="7" max="7" width="5.625" style="1" customWidth="1"/>
    <col min="8" max="16384" width="9.125" style="1" customWidth="1"/>
  </cols>
  <sheetData>
    <row r="1" spans="4:7" ht="17.25" customHeight="1">
      <c r="D1" s="84" t="s">
        <v>73</v>
      </c>
      <c r="E1" s="84"/>
      <c r="F1" s="84"/>
      <c r="G1" s="4"/>
    </row>
    <row r="2" spans="4:7" ht="18.75" customHeight="1">
      <c r="D2" s="84" t="s">
        <v>9</v>
      </c>
      <c r="E2" s="84"/>
      <c r="F2" s="84"/>
      <c r="G2" s="4"/>
    </row>
    <row r="3" spans="4:7" ht="17.25" customHeight="1">
      <c r="D3" s="84" t="s">
        <v>32</v>
      </c>
      <c r="E3" s="84"/>
      <c r="F3" s="84"/>
      <c r="G3" s="4"/>
    </row>
    <row r="4" spans="2:6" ht="21" customHeight="1">
      <c r="B4" s="84" t="s">
        <v>36</v>
      </c>
      <c r="C4" s="84"/>
      <c r="D4" s="84"/>
      <c r="E4" s="84"/>
      <c r="F4" s="4"/>
    </row>
    <row r="5" spans="2:6" ht="12.75" customHeight="1">
      <c r="B5" s="85"/>
      <c r="C5" s="85"/>
      <c r="D5" s="85"/>
      <c r="E5" s="85"/>
      <c r="F5" s="31"/>
    </row>
    <row r="6" spans="1:2" ht="21" customHeight="1">
      <c r="A6" s="89" t="s">
        <v>10</v>
      </c>
      <c r="B6" s="89"/>
    </row>
    <row r="7" spans="1:6" ht="25.5" customHeight="1">
      <c r="A7" s="14" t="s">
        <v>3</v>
      </c>
      <c r="B7" s="14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22.5" customHeight="1">
      <c r="A8" s="35">
        <v>801</v>
      </c>
      <c r="B8" s="36"/>
      <c r="C8" s="37"/>
      <c r="D8" s="38" t="s">
        <v>14</v>
      </c>
      <c r="E8" s="3"/>
      <c r="F8" s="29">
        <f>F9</f>
        <v>30000</v>
      </c>
    </row>
    <row r="9" spans="1:6" ht="25.5" customHeight="1">
      <c r="A9" s="39"/>
      <c r="B9" s="40">
        <v>80101</v>
      </c>
      <c r="C9" s="41"/>
      <c r="D9" s="42" t="s">
        <v>15</v>
      </c>
      <c r="E9" s="3"/>
      <c r="F9" s="18">
        <f>F10</f>
        <v>30000</v>
      </c>
    </row>
    <row r="10" spans="1:6" ht="18.75" customHeight="1">
      <c r="A10" s="14"/>
      <c r="B10" s="14"/>
      <c r="C10" s="3">
        <v>4240</v>
      </c>
      <c r="D10" s="51" t="s">
        <v>42</v>
      </c>
      <c r="E10" s="3"/>
      <c r="F10" s="15">
        <v>30000</v>
      </c>
    </row>
    <row r="11" spans="1:6" s="13" customFormat="1" ht="23.25" customHeight="1">
      <c r="A11" s="23">
        <v>852</v>
      </c>
      <c r="B11" s="9"/>
      <c r="C11" s="10"/>
      <c r="D11" s="19" t="s">
        <v>19</v>
      </c>
      <c r="E11" s="21">
        <f>E12+E14+E16+E20</f>
        <v>327163</v>
      </c>
      <c r="F11" s="21">
        <f>F12+F14+F16+F20</f>
        <v>24500</v>
      </c>
    </row>
    <row r="12" spans="1:6" s="13" customFormat="1" ht="43.5" customHeight="1">
      <c r="A12" s="23"/>
      <c r="B12" s="32">
        <v>85212</v>
      </c>
      <c r="C12" s="10"/>
      <c r="D12" s="8" t="s">
        <v>29</v>
      </c>
      <c r="E12" s="15">
        <f>E13</f>
        <v>290000</v>
      </c>
      <c r="F12" s="15"/>
    </row>
    <row r="13" spans="1:6" s="13" customFormat="1" ht="19.5" customHeight="1">
      <c r="A13" s="23"/>
      <c r="B13" s="9"/>
      <c r="C13" s="7">
        <v>3110</v>
      </c>
      <c r="D13" s="5" t="s">
        <v>18</v>
      </c>
      <c r="E13" s="15">
        <v>290000</v>
      </c>
      <c r="F13" s="15"/>
    </row>
    <row r="14" spans="1:6" ht="29.25" customHeight="1">
      <c r="A14" s="14"/>
      <c r="B14" s="11" t="s">
        <v>20</v>
      </c>
      <c r="C14" s="10"/>
      <c r="D14" s="8" t="s">
        <v>21</v>
      </c>
      <c r="E14" s="15">
        <f>E15</f>
        <v>5491</v>
      </c>
      <c r="F14" s="15">
        <f>F15</f>
        <v>11500</v>
      </c>
    </row>
    <row r="15" spans="1:6" ht="18" customHeight="1">
      <c r="A15" s="14"/>
      <c r="B15" s="6"/>
      <c r="C15" s="7">
        <v>3110</v>
      </c>
      <c r="D15" s="5" t="s">
        <v>18</v>
      </c>
      <c r="E15" s="12">
        <v>5491</v>
      </c>
      <c r="F15" s="12">
        <v>11500</v>
      </c>
    </row>
    <row r="16" spans="1:6" ht="28.5" customHeight="1">
      <c r="A16" s="14"/>
      <c r="B16" s="11">
        <v>85228</v>
      </c>
      <c r="C16" s="7"/>
      <c r="D16" s="8" t="s">
        <v>30</v>
      </c>
      <c r="E16" s="12"/>
      <c r="F16" s="12">
        <f>F17+F18+F19</f>
        <v>13000</v>
      </c>
    </row>
    <row r="17" spans="1:6" ht="18" customHeight="1">
      <c r="A17" s="14"/>
      <c r="B17" s="6"/>
      <c r="C17" s="7">
        <v>4010</v>
      </c>
      <c r="D17" s="5" t="s">
        <v>37</v>
      </c>
      <c r="E17" s="12"/>
      <c r="F17" s="12">
        <v>11050</v>
      </c>
    </row>
    <row r="18" spans="1:6" ht="18" customHeight="1">
      <c r="A18" s="14"/>
      <c r="B18" s="6"/>
      <c r="C18" s="7">
        <v>4110</v>
      </c>
      <c r="D18" s="5" t="s">
        <v>38</v>
      </c>
      <c r="E18" s="12"/>
      <c r="F18" s="12">
        <v>1730</v>
      </c>
    </row>
    <row r="19" spans="1:6" ht="18" customHeight="1">
      <c r="A19" s="14"/>
      <c r="B19" s="6"/>
      <c r="C19" s="7">
        <v>4120</v>
      </c>
      <c r="D19" s="5" t="s">
        <v>39</v>
      </c>
      <c r="E19" s="12"/>
      <c r="F19" s="12">
        <v>220</v>
      </c>
    </row>
    <row r="20" spans="1:6" ht="19.5" customHeight="1">
      <c r="A20" s="14"/>
      <c r="B20" s="6">
        <v>85295</v>
      </c>
      <c r="C20" s="7"/>
      <c r="D20" s="8" t="s">
        <v>17</v>
      </c>
      <c r="E20" s="12">
        <f>E21</f>
        <v>31672</v>
      </c>
      <c r="F20" s="12"/>
    </row>
    <row r="21" spans="1:6" ht="18" customHeight="1">
      <c r="A21" s="14"/>
      <c r="B21" s="6"/>
      <c r="C21" s="7">
        <v>3110</v>
      </c>
      <c r="D21" s="5" t="s">
        <v>18</v>
      </c>
      <c r="E21" s="12">
        <v>31672</v>
      </c>
      <c r="F21" s="12"/>
    </row>
    <row r="22" spans="1:6" ht="24" customHeight="1">
      <c r="A22" s="5"/>
      <c r="B22" s="5"/>
      <c r="C22" s="5"/>
      <c r="D22" s="33" t="s">
        <v>25</v>
      </c>
      <c r="E22" s="16">
        <f>E8+E11</f>
        <v>327163</v>
      </c>
      <c r="F22" s="16">
        <f>F8+F11</f>
        <v>54500</v>
      </c>
    </row>
    <row r="23" spans="2:3" ht="20.25" customHeight="1">
      <c r="B23" s="17" t="s">
        <v>12</v>
      </c>
      <c r="C23" s="17"/>
    </row>
    <row r="24" spans="1:6" ht="150.75" customHeight="1">
      <c r="A24" s="87" t="s">
        <v>74</v>
      </c>
      <c r="B24" s="87"/>
      <c r="C24" s="87"/>
      <c r="D24" s="87"/>
      <c r="E24" s="87"/>
      <c r="F24" s="87"/>
    </row>
    <row r="25" spans="4:6" ht="16.5" customHeight="1">
      <c r="D25" s="84" t="s">
        <v>26</v>
      </c>
      <c r="E25" s="84"/>
      <c r="F25" s="4"/>
    </row>
    <row r="26" spans="4:6" ht="25.5" customHeight="1">
      <c r="D26" s="84" t="s">
        <v>27</v>
      </c>
      <c r="E26" s="84"/>
      <c r="F26" s="4"/>
    </row>
  </sheetData>
  <mergeCells count="9">
    <mergeCell ref="B4:E4"/>
    <mergeCell ref="D1:F1"/>
    <mergeCell ref="D2:F2"/>
    <mergeCell ref="D3:F3"/>
    <mergeCell ref="D25:E25"/>
    <mergeCell ref="D26:E26"/>
    <mergeCell ref="B5:E5"/>
    <mergeCell ref="A6:B6"/>
    <mergeCell ref="A24:F24"/>
  </mergeCells>
  <printOptions/>
  <pageMargins left="0.6" right="0.17" top="0.46" bottom="0.37" header="0.35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6" sqref="A16:F16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8.75" customHeight="1">
      <c r="D1" s="84" t="s">
        <v>75</v>
      </c>
      <c r="E1" s="84"/>
      <c r="F1" s="84"/>
      <c r="G1" s="4"/>
    </row>
    <row r="2" spans="4:7" ht="15" customHeight="1">
      <c r="D2" s="84" t="s">
        <v>9</v>
      </c>
      <c r="E2" s="84"/>
      <c r="F2" s="84"/>
      <c r="G2" s="4"/>
    </row>
    <row r="3" spans="4:7" ht="21" customHeight="1">
      <c r="D3" s="84" t="s">
        <v>41</v>
      </c>
      <c r="E3" s="84"/>
      <c r="F3" s="84"/>
      <c r="G3" s="4"/>
    </row>
    <row r="4" spans="2:6" ht="28.5" customHeight="1">
      <c r="B4" s="84" t="s">
        <v>13</v>
      </c>
      <c r="C4" s="84"/>
      <c r="D4" s="84"/>
      <c r="E4" s="84"/>
      <c r="F4" s="84"/>
    </row>
    <row r="5" spans="2:6" ht="29.25" customHeight="1">
      <c r="B5" s="85" t="s">
        <v>24</v>
      </c>
      <c r="C5" s="85"/>
      <c r="D5" s="85"/>
      <c r="E5" s="85"/>
      <c r="F5" s="85"/>
    </row>
    <row r="6" spans="1:2" ht="20.25" customHeight="1">
      <c r="A6" s="89" t="s">
        <v>10</v>
      </c>
      <c r="B6" s="89"/>
    </row>
    <row r="7" spans="1:6" ht="25.5" customHeight="1">
      <c r="A7" s="14" t="s">
        <v>3</v>
      </c>
      <c r="B7" s="14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22" customFormat="1" ht="21" customHeight="1">
      <c r="A8" s="24">
        <v>801</v>
      </c>
      <c r="B8" s="25"/>
      <c r="C8" s="26"/>
      <c r="D8" s="27" t="s">
        <v>14</v>
      </c>
      <c r="E8" s="21">
        <f>E9+E11</f>
        <v>5000</v>
      </c>
      <c r="F8" s="21">
        <f>F9</f>
        <v>5000</v>
      </c>
    </row>
    <row r="9" spans="1:6" ht="19.5" customHeight="1">
      <c r="A9" s="14"/>
      <c r="B9" s="14">
        <v>80101</v>
      </c>
      <c r="C9" s="3"/>
      <c r="D9" s="5" t="s">
        <v>15</v>
      </c>
      <c r="E9" s="18">
        <f>E10</f>
        <v>0</v>
      </c>
      <c r="F9" s="18">
        <f>F10</f>
        <v>5000</v>
      </c>
    </row>
    <row r="10" spans="1:6" ht="30.75" customHeight="1">
      <c r="A10" s="14"/>
      <c r="B10" s="14"/>
      <c r="C10" s="3">
        <v>4390</v>
      </c>
      <c r="D10" s="8" t="s">
        <v>23</v>
      </c>
      <c r="E10" s="18"/>
      <c r="F10" s="18">
        <v>5000</v>
      </c>
    </row>
    <row r="11" spans="1:6" ht="21" customHeight="1">
      <c r="A11" s="14"/>
      <c r="B11" s="14">
        <v>80110</v>
      </c>
      <c r="C11" s="3"/>
      <c r="D11" s="5" t="s">
        <v>16</v>
      </c>
      <c r="E11" s="15">
        <f>E12</f>
        <v>5000</v>
      </c>
      <c r="F11" s="20"/>
    </row>
    <row r="12" spans="1:6" ht="32.25" customHeight="1">
      <c r="A12" s="25"/>
      <c r="B12" s="14"/>
      <c r="C12" s="3">
        <v>4390</v>
      </c>
      <c r="D12" s="8" t="s">
        <v>23</v>
      </c>
      <c r="E12" s="15">
        <v>5000</v>
      </c>
      <c r="F12" s="15"/>
    </row>
    <row r="13" spans="1:6" ht="18" customHeight="1">
      <c r="A13" s="5"/>
      <c r="B13" s="5"/>
      <c r="C13" s="5"/>
      <c r="D13" s="2" t="s">
        <v>11</v>
      </c>
      <c r="E13" s="16">
        <f>E8</f>
        <v>5000</v>
      </c>
      <c r="F13" s="16">
        <f>F8</f>
        <v>5000</v>
      </c>
    </row>
    <row r="14" spans="2:3" ht="24.75" customHeight="1">
      <c r="B14" s="17" t="s">
        <v>12</v>
      </c>
      <c r="C14" s="17"/>
    </row>
    <row r="15" spans="2:3" ht="85.5" customHeight="1" hidden="1">
      <c r="B15" s="17"/>
      <c r="C15" s="17"/>
    </row>
    <row r="16" spans="1:6" ht="32.25" customHeight="1">
      <c r="A16" s="90" t="s">
        <v>77</v>
      </c>
      <c r="B16" s="90"/>
      <c r="C16" s="90"/>
      <c r="D16" s="90"/>
      <c r="E16" s="90"/>
      <c r="F16" s="90"/>
    </row>
    <row r="17" spans="5:6" ht="16.5" customHeight="1">
      <c r="E17" s="84" t="s">
        <v>0</v>
      </c>
      <c r="F17" s="84"/>
    </row>
    <row r="18" spans="5:6" ht="25.5" customHeight="1">
      <c r="E18" s="84" t="s">
        <v>7</v>
      </c>
      <c r="F18" s="84"/>
    </row>
  </sheetData>
  <mergeCells count="9">
    <mergeCell ref="E17:F17"/>
    <mergeCell ref="E18:F18"/>
    <mergeCell ref="B5:F5"/>
    <mergeCell ref="A6:B6"/>
    <mergeCell ref="A16:F16"/>
    <mergeCell ref="D1:F1"/>
    <mergeCell ref="D2:F2"/>
    <mergeCell ref="D3:F3"/>
    <mergeCell ref="B4:F4"/>
  </mergeCells>
  <printOptions/>
  <pageMargins left="0.63" right="0.24" top="0.56" bottom="0.45" header="0.35" footer="0.3"/>
  <pageSetup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31">
      <selection activeCell="A57" sqref="A57:C57"/>
    </sheetView>
  </sheetViews>
  <sheetFormatPr defaultColWidth="9.00390625" defaultRowHeight="12.75"/>
  <cols>
    <col min="1" max="1" width="6.875" style="52" customWidth="1"/>
    <col min="2" max="2" width="8.875" style="52" customWidth="1"/>
    <col min="3" max="3" width="7.375" style="52" customWidth="1"/>
    <col min="4" max="4" width="16.375" style="52" customWidth="1"/>
    <col min="5" max="5" width="14.75390625" style="52" customWidth="1"/>
    <col min="6" max="6" width="15.25390625" style="52" customWidth="1"/>
    <col min="7" max="7" width="16.875" style="0" customWidth="1"/>
    <col min="8" max="8" width="15.00390625" style="0" customWidth="1"/>
    <col min="9" max="9" width="14.75390625" style="0" customWidth="1"/>
    <col min="10" max="10" width="13.125" style="0" customWidth="1"/>
  </cols>
  <sheetData>
    <row r="1" spans="6:10" ht="17.25" customHeight="1">
      <c r="F1" s="53"/>
      <c r="G1" s="91" t="s">
        <v>76</v>
      </c>
      <c r="H1" s="91"/>
      <c r="I1" s="91"/>
      <c r="J1" s="91"/>
    </row>
    <row r="2" spans="6:10" ht="17.25" customHeight="1">
      <c r="F2" s="53"/>
      <c r="G2" s="91" t="s">
        <v>66</v>
      </c>
      <c r="H2" s="91"/>
      <c r="I2" s="91"/>
      <c r="J2" s="91"/>
    </row>
    <row r="3" spans="6:10" ht="10.5" customHeight="1">
      <c r="F3" s="53"/>
      <c r="G3" s="54"/>
      <c r="H3" s="54"/>
      <c r="I3" s="54"/>
      <c r="J3" s="54"/>
    </row>
    <row r="4" spans="1:10" ht="32.25" customHeight="1">
      <c r="A4" s="92" t="s">
        <v>43</v>
      </c>
      <c r="B4" s="92"/>
      <c r="C4" s="92"/>
      <c r="D4" s="92"/>
      <c r="E4" s="92"/>
      <c r="F4" s="92"/>
      <c r="G4" s="92"/>
      <c r="H4" s="92"/>
      <c r="I4" s="92"/>
      <c r="J4" s="92"/>
    </row>
    <row r="5" ht="12.75" customHeight="1">
      <c r="J5" s="55" t="s">
        <v>44</v>
      </c>
    </row>
    <row r="6" spans="1:10" s="57" customFormat="1" ht="14.25" customHeight="1">
      <c r="A6" s="93" t="s">
        <v>3</v>
      </c>
      <c r="B6" s="94" t="s">
        <v>4</v>
      </c>
      <c r="C6" s="94" t="s">
        <v>45</v>
      </c>
      <c r="D6" s="97" t="s">
        <v>46</v>
      </c>
      <c r="E6" s="97" t="s">
        <v>47</v>
      </c>
      <c r="F6" s="97" t="s">
        <v>48</v>
      </c>
      <c r="G6" s="97"/>
      <c r="H6" s="97"/>
      <c r="I6" s="97"/>
      <c r="J6" s="97"/>
    </row>
    <row r="7" spans="1:10" s="57" customFormat="1" ht="15.75" customHeight="1">
      <c r="A7" s="93"/>
      <c r="B7" s="95"/>
      <c r="C7" s="95"/>
      <c r="D7" s="93"/>
      <c r="E7" s="97"/>
      <c r="F7" s="97" t="s">
        <v>49</v>
      </c>
      <c r="G7" s="97" t="s">
        <v>50</v>
      </c>
      <c r="H7" s="97"/>
      <c r="I7" s="97"/>
      <c r="J7" s="97" t="s">
        <v>51</v>
      </c>
    </row>
    <row r="8" spans="1:10" s="57" customFormat="1" ht="26.25" customHeight="1">
      <c r="A8" s="93"/>
      <c r="B8" s="96"/>
      <c r="C8" s="96"/>
      <c r="D8" s="93"/>
      <c r="E8" s="97"/>
      <c r="F8" s="97"/>
      <c r="G8" s="56" t="s">
        <v>52</v>
      </c>
      <c r="H8" s="56" t="s">
        <v>53</v>
      </c>
      <c r="I8" s="56" t="s">
        <v>54</v>
      </c>
      <c r="J8" s="97"/>
    </row>
    <row r="9" spans="1:10" s="59" customFormat="1" ht="13.5" customHeigh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</row>
    <row r="10" spans="1:10" ht="19.5" customHeight="1">
      <c r="A10" s="67" t="s">
        <v>67</v>
      </c>
      <c r="B10" s="67" t="s">
        <v>68</v>
      </c>
      <c r="C10" s="60">
        <v>2010</v>
      </c>
      <c r="D10" s="61">
        <v>50219</v>
      </c>
      <c r="E10" s="61"/>
      <c r="F10" s="61"/>
      <c r="G10" s="61"/>
      <c r="H10" s="61"/>
      <c r="I10" s="61"/>
      <c r="J10" s="61"/>
    </row>
    <row r="11" spans="1:10" ht="19.5" customHeight="1">
      <c r="A11" s="98" t="s">
        <v>69</v>
      </c>
      <c r="B11" s="99"/>
      <c r="C11" s="100"/>
      <c r="D11" s="68">
        <f>SUM(D10)</f>
        <v>50219</v>
      </c>
      <c r="E11" s="61"/>
      <c r="F11" s="61"/>
      <c r="G11" s="61"/>
      <c r="H11" s="61"/>
      <c r="I11" s="61"/>
      <c r="J11" s="61"/>
    </row>
    <row r="12" spans="1:10" ht="19.5" customHeight="1">
      <c r="A12" s="60"/>
      <c r="B12" s="67"/>
      <c r="C12" s="60">
        <v>4110</v>
      </c>
      <c r="D12" s="61"/>
      <c r="E12" s="61">
        <v>127</v>
      </c>
      <c r="F12" s="61">
        <f>E12</f>
        <v>127</v>
      </c>
      <c r="G12" s="61"/>
      <c r="H12" s="61">
        <f>F12</f>
        <v>127</v>
      </c>
      <c r="I12" s="61"/>
      <c r="J12" s="61"/>
    </row>
    <row r="13" spans="1:10" ht="19.5" customHeight="1">
      <c r="A13" s="60"/>
      <c r="B13" s="60"/>
      <c r="C13" s="60">
        <v>4120</v>
      </c>
      <c r="D13" s="61"/>
      <c r="E13" s="61">
        <v>21</v>
      </c>
      <c r="F13" s="61">
        <f>E13</f>
        <v>21</v>
      </c>
      <c r="G13" s="61"/>
      <c r="H13" s="61">
        <f>F13</f>
        <v>21</v>
      </c>
      <c r="I13" s="61"/>
      <c r="J13" s="61"/>
    </row>
    <row r="14" spans="1:10" s="59" customFormat="1" ht="17.25" customHeight="1">
      <c r="A14" s="58"/>
      <c r="B14" s="58"/>
      <c r="C14" s="60">
        <v>4170</v>
      </c>
      <c r="D14" s="58"/>
      <c r="E14" s="61">
        <v>837</v>
      </c>
      <c r="F14" s="61">
        <f>E14</f>
        <v>837</v>
      </c>
      <c r="G14" s="61">
        <f>F14</f>
        <v>837</v>
      </c>
      <c r="H14" s="58"/>
      <c r="I14" s="58"/>
      <c r="J14" s="58"/>
    </row>
    <row r="15" spans="1:10" s="59" customFormat="1" ht="17.25" customHeight="1">
      <c r="A15" s="58"/>
      <c r="B15" s="58"/>
      <c r="C15" s="60">
        <v>4430</v>
      </c>
      <c r="D15" s="58"/>
      <c r="E15" s="61">
        <v>49234</v>
      </c>
      <c r="F15" s="61">
        <f>E15</f>
        <v>49234</v>
      </c>
      <c r="G15" s="58"/>
      <c r="H15" s="58"/>
      <c r="I15" s="58"/>
      <c r="J15" s="58"/>
    </row>
    <row r="16" spans="1:10" s="71" customFormat="1" ht="18.75" customHeight="1">
      <c r="A16" s="98" t="s">
        <v>69</v>
      </c>
      <c r="B16" s="99"/>
      <c r="C16" s="100"/>
      <c r="D16" s="70"/>
      <c r="E16" s="68">
        <f>SUM(E12:E15)</f>
        <v>50219</v>
      </c>
      <c r="F16" s="61">
        <f>E16</f>
        <v>50219</v>
      </c>
      <c r="G16" s="62">
        <f>SUM(G12:G15)</f>
        <v>837</v>
      </c>
      <c r="H16" s="62">
        <f>SUM(H12:H15)</f>
        <v>148</v>
      </c>
      <c r="I16" s="70"/>
      <c r="J16" s="70"/>
    </row>
    <row r="17" spans="1:10" ht="19.5" customHeight="1">
      <c r="A17" s="60">
        <v>750</v>
      </c>
      <c r="B17" s="60">
        <v>75011</v>
      </c>
      <c r="C17" s="60">
        <v>2010</v>
      </c>
      <c r="D17" s="61">
        <v>79083</v>
      </c>
      <c r="E17" s="60"/>
      <c r="F17" s="60"/>
      <c r="G17" s="60"/>
      <c r="H17" s="60"/>
      <c r="I17" s="60"/>
      <c r="J17" s="60"/>
    </row>
    <row r="18" spans="1:10" s="64" customFormat="1" ht="20.25" customHeight="1">
      <c r="A18" s="98" t="s">
        <v>55</v>
      </c>
      <c r="B18" s="99"/>
      <c r="C18" s="100"/>
      <c r="D18" s="68">
        <f>SUM(D17)</f>
        <v>79083</v>
      </c>
      <c r="E18" s="63"/>
      <c r="F18" s="63"/>
      <c r="G18" s="63"/>
      <c r="H18" s="63"/>
      <c r="I18" s="63"/>
      <c r="J18" s="63"/>
    </row>
    <row r="19" spans="1:10" ht="19.5" customHeight="1">
      <c r="A19" s="60">
        <v>750</v>
      </c>
      <c r="B19" s="60">
        <v>75011</v>
      </c>
      <c r="C19" s="60">
        <v>4010</v>
      </c>
      <c r="D19" s="60"/>
      <c r="E19" s="61">
        <v>60000</v>
      </c>
      <c r="F19" s="61">
        <f>E19</f>
        <v>60000</v>
      </c>
      <c r="G19" s="61">
        <f>F19</f>
        <v>60000</v>
      </c>
      <c r="H19" s="61"/>
      <c r="I19" s="61"/>
      <c r="J19" s="61"/>
    </row>
    <row r="20" spans="1:10" ht="19.5" customHeight="1">
      <c r="A20" s="60"/>
      <c r="B20" s="60"/>
      <c r="C20" s="60">
        <v>4040</v>
      </c>
      <c r="D20" s="60"/>
      <c r="E20" s="61">
        <v>4888</v>
      </c>
      <c r="F20" s="61">
        <f>E20</f>
        <v>4888</v>
      </c>
      <c r="G20" s="61">
        <f>F20</f>
        <v>4888</v>
      </c>
      <c r="H20" s="61"/>
      <c r="I20" s="61"/>
      <c r="J20" s="61"/>
    </row>
    <row r="21" spans="1:10" ht="19.5" customHeight="1">
      <c r="A21" s="60"/>
      <c r="B21" s="60"/>
      <c r="C21" s="60">
        <v>4110</v>
      </c>
      <c r="D21" s="60"/>
      <c r="E21" s="61">
        <v>9798</v>
      </c>
      <c r="F21" s="61">
        <f>E21</f>
        <v>9798</v>
      </c>
      <c r="G21" s="61"/>
      <c r="H21" s="61">
        <f>F21</f>
        <v>9798</v>
      </c>
      <c r="I21" s="61"/>
      <c r="J21" s="61"/>
    </row>
    <row r="22" spans="1:10" ht="19.5" customHeight="1">
      <c r="A22" s="60"/>
      <c r="B22" s="60"/>
      <c r="C22" s="60">
        <v>4120</v>
      </c>
      <c r="D22" s="60"/>
      <c r="E22" s="61">
        <v>1590</v>
      </c>
      <c r="F22" s="61">
        <f>E22</f>
        <v>1590</v>
      </c>
      <c r="G22" s="61"/>
      <c r="H22" s="61">
        <f>F22</f>
        <v>1590</v>
      </c>
      <c r="I22" s="61"/>
      <c r="J22" s="61"/>
    </row>
    <row r="23" spans="1:10" ht="19.5" customHeight="1">
      <c r="A23" s="60"/>
      <c r="B23" s="60"/>
      <c r="C23" s="60">
        <v>4210</v>
      </c>
      <c r="D23" s="60"/>
      <c r="E23" s="61">
        <v>994</v>
      </c>
      <c r="F23" s="61">
        <f>E23</f>
        <v>994</v>
      </c>
      <c r="G23" s="61"/>
      <c r="H23" s="61"/>
      <c r="I23" s="61"/>
      <c r="J23" s="61"/>
    </row>
    <row r="24" spans="1:10" ht="19.5" customHeight="1">
      <c r="A24" s="60"/>
      <c r="B24" s="60"/>
      <c r="C24" s="60">
        <v>4440</v>
      </c>
      <c r="D24" s="60"/>
      <c r="E24" s="61">
        <v>1813</v>
      </c>
      <c r="F24" s="61">
        <f>E24</f>
        <v>1813</v>
      </c>
      <c r="G24" s="61"/>
      <c r="H24" s="61"/>
      <c r="I24" s="61"/>
      <c r="J24" s="61"/>
    </row>
    <row r="25" spans="1:10" s="64" customFormat="1" ht="18" customHeight="1">
      <c r="A25" s="98" t="s">
        <v>55</v>
      </c>
      <c r="B25" s="99"/>
      <c r="C25" s="100"/>
      <c r="D25" s="63"/>
      <c r="E25" s="68">
        <f>SUM(E19:E24)</f>
        <v>79083</v>
      </c>
      <c r="F25" s="62">
        <f>SUM(F19:F24)</f>
        <v>79083</v>
      </c>
      <c r="G25" s="62">
        <f>SUM(G19:G24)</f>
        <v>64888</v>
      </c>
      <c r="H25" s="62">
        <f>SUM(H19:H24)</f>
        <v>11388</v>
      </c>
      <c r="I25" s="62"/>
      <c r="J25" s="62"/>
    </row>
    <row r="26" spans="1:10" ht="19.5" customHeight="1">
      <c r="A26" s="60">
        <v>751</v>
      </c>
      <c r="B26" s="60">
        <v>75101</v>
      </c>
      <c r="C26" s="60">
        <v>2010</v>
      </c>
      <c r="D26" s="61">
        <v>1800</v>
      </c>
      <c r="E26" s="61"/>
      <c r="F26" s="61"/>
      <c r="G26" s="61"/>
      <c r="H26" s="61"/>
      <c r="I26" s="61"/>
      <c r="J26" s="61"/>
    </row>
    <row r="27" spans="1:10" s="64" customFormat="1" ht="20.25" customHeight="1">
      <c r="A27" s="98" t="s">
        <v>56</v>
      </c>
      <c r="B27" s="99"/>
      <c r="C27" s="100"/>
      <c r="D27" s="68">
        <f>SUM(D26)</f>
        <v>1800</v>
      </c>
      <c r="E27" s="62"/>
      <c r="F27" s="62"/>
      <c r="G27" s="62"/>
      <c r="H27" s="62"/>
      <c r="I27" s="62"/>
      <c r="J27" s="62"/>
    </row>
    <row r="28" spans="1:10" ht="19.5" customHeight="1">
      <c r="A28" s="60">
        <v>751</v>
      </c>
      <c r="B28" s="60">
        <v>75101</v>
      </c>
      <c r="C28" s="60">
        <v>4300</v>
      </c>
      <c r="D28" s="61"/>
      <c r="E28" s="61">
        <v>1800</v>
      </c>
      <c r="F28" s="61">
        <f>E28</f>
        <v>1800</v>
      </c>
      <c r="G28" s="61"/>
      <c r="H28" s="61"/>
      <c r="I28" s="61"/>
      <c r="J28" s="61"/>
    </row>
    <row r="29" spans="1:10" s="74" customFormat="1" ht="19.5" customHeight="1">
      <c r="A29" s="101" t="s">
        <v>57</v>
      </c>
      <c r="B29" s="102"/>
      <c r="C29" s="103"/>
      <c r="D29" s="73"/>
      <c r="E29" s="66">
        <f>SUM(E28:E28)</f>
        <v>1800</v>
      </c>
      <c r="F29" s="69">
        <f>SUM(F28:F28)</f>
        <v>1800</v>
      </c>
      <c r="G29" s="69"/>
      <c r="H29" s="69"/>
      <c r="I29" s="69"/>
      <c r="J29" s="69"/>
    </row>
    <row r="30" spans="1:10" s="74" customFormat="1" ht="19.5" customHeight="1">
      <c r="A30" s="72"/>
      <c r="B30" s="72">
        <v>75113</v>
      </c>
      <c r="C30" s="72">
        <v>2010</v>
      </c>
      <c r="D30" s="61">
        <v>14681</v>
      </c>
      <c r="E30" s="66"/>
      <c r="F30" s="69"/>
      <c r="G30" s="69"/>
      <c r="H30" s="69"/>
      <c r="I30" s="69"/>
      <c r="J30" s="69"/>
    </row>
    <row r="31" spans="1:10" s="74" customFormat="1" ht="19.5" customHeight="1">
      <c r="A31" s="101" t="s">
        <v>70</v>
      </c>
      <c r="B31" s="102"/>
      <c r="C31" s="103"/>
      <c r="D31" s="66">
        <f>SUM(D30)</f>
        <v>14681</v>
      </c>
      <c r="E31" s="66"/>
      <c r="F31" s="69"/>
      <c r="G31" s="69"/>
      <c r="H31" s="69"/>
      <c r="I31" s="69"/>
      <c r="J31" s="69"/>
    </row>
    <row r="32" spans="1:10" s="74" customFormat="1" ht="19.5" customHeight="1">
      <c r="A32" s="75"/>
      <c r="B32" s="75">
        <v>75113</v>
      </c>
      <c r="C32" s="75">
        <v>3030</v>
      </c>
      <c r="D32" s="76"/>
      <c r="E32" s="77">
        <v>6930</v>
      </c>
      <c r="F32" s="69">
        <f>E32</f>
        <v>6930</v>
      </c>
      <c r="G32" s="69"/>
      <c r="H32" s="69"/>
      <c r="I32" s="69"/>
      <c r="J32" s="69"/>
    </row>
    <row r="33" spans="1:10" s="74" customFormat="1" ht="19.5" customHeight="1">
      <c r="A33" s="75"/>
      <c r="B33" s="75"/>
      <c r="C33" s="75">
        <v>4110</v>
      </c>
      <c r="D33" s="76"/>
      <c r="E33" s="77">
        <v>709</v>
      </c>
      <c r="F33" s="69">
        <f aca="true" t="shared" si="0" ref="F33:F41">E33</f>
        <v>709</v>
      </c>
      <c r="G33" s="69"/>
      <c r="H33" s="69">
        <f>F33</f>
        <v>709</v>
      </c>
      <c r="I33" s="69"/>
      <c r="J33" s="69"/>
    </row>
    <row r="34" spans="1:10" s="74" customFormat="1" ht="19.5" customHeight="1">
      <c r="A34" s="75"/>
      <c r="B34" s="75"/>
      <c r="C34" s="75">
        <v>4120</v>
      </c>
      <c r="D34" s="76"/>
      <c r="E34" s="77">
        <v>115</v>
      </c>
      <c r="F34" s="69">
        <f t="shared" si="0"/>
        <v>115</v>
      </c>
      <c r="G34" s="69"/>
      <c r="H34" s="69">
        <f>F34</f>
        <v>115</v>
      </c>
      <c r="I34" s="69"/>
      <c r="J34" s="69"/>
    </row>
    <row r="35" spans="1:10" s="74" customFormat="1" ht="19.5" customHeight="1">
      <c r="A35" s="75"/>
      <c r="B35" s="75"/>
      <c r="C35" s="75">
        <v>4170</v>
      </c>
      <c r="D35" s="76"/>
      <c r="E35" s="77">
        <v>4700</v>
      </c>
      <c r="F35" s="69">
        <f t="shared" si="0"/>
        <v>4700</v>
      </c>
      <c r="G35" s="69">
        <f>F35</f>
        <v>4700</v>
      </c>
      <c r="H35" s="69"/>
      <c r="I35" s="69"/>
      <c r="J35" s="69"/>
    </row>
    <row r="36" spans="1:10" s="74" customFormat="1" ht="19.5" customHeight="1">
      <c r="A36" s="75"/>
      <c r="B36" s="75"/>
      <c r="C36" s="75">
        <v>4210</v>
      </c>
      <c r="D36" s="76"/>
      <c r="E36" s="77">
        <v>860</v>
      </c>
      <c r="F36" s="69">
        <f t="shared" si="0"/>
        <v>860</v>
      </c>
      <c r="G36" s="69"/>
      <c r="H36" s="69"/>
      <c r="I36" s="69"/>
      <c r="J36" s="69"/>
    </row>
    <row r="37" spans="1:10" s="74" customFormat="1" ht="19.5" customHeight="1">
      <c r="A37" s="75"/>
      <c r="B37" s="75"/>
      <c r="C37" s="75">
        <v>4410</v>
      </c>
      <c r="D37" s="76"/>
      <c r="E37" s="77">
        <v>128</v>
      </c>
      <c r="F37" s="69">
        <f t="shared" si="0"/>
        <v>128</v>
      </c>
      <c r="G37" s="69"/>
      <c r="H37" s="69"/>
      <c r="I37" s="69"/>
      <c r="J37" s="69"/>
    </row>
    <row r="38" spans="1:10" s="74" customFormat="1" ht="19.5" customHeight="1">
      <c r="A38" s="75"/>
      <c r="B38" s="75"/>
      <c r="C38" s="75">
        <v>4740</v>
      </c>
      <c r="D38" s="76"/>
      <c r="E38" s="77">
        <v>321</v>
      </c>
      <c r="F38" s="69">
        <f t="shared" si="0"/>
        <v>321</v>
      </c>
      <c r="G38" s="69"/>
      <c r="H38" s="69"/>
      <c r="I38" s="69"/>
      <c r="J38" s="69"/>
    </row>
    <row r="39" spans="1:10" s="74" customFormat="1" ht="19.5" customHeight="1">
      <c r="A39" s="75"/>
      <c r="B39" s="75"/>
      <c r="C39" s="75">
        <v>4750</v>
      </c>
      <c r="D39" s="76"/>
      <c r="E39" s="77">
        <v>918</v>
      </c>
      <c r="F39" s="69">
        <f t="shared" si="0"/>
        <v>918</v>
      </c>
      <c r="G39" s="69"/>
      <c r="H39" s="69"/>
      <c r="I39" s="69"/>
      <c r="J39" s="69"/>
    </row>
    <row r="40" spans="1:10" s="74" customFormat="1" ht="19.5" customHeight="1">
      <c r="A40" s="101" t="s">
        <v>70</v>
      </c>
      <c r="B40" s="102"/>
      <c r="C40" s="103"/>
      <c r="D40" s="76"/>
      <c r="E40" s="66">
        <f>SUM(E32:E39)</f>
        <v>14681</v>
      </c>
      <c r="F40" s="69">
        <f t="shared" si="0"/>
        <v>14681</v>
      </c>
      <c r="G40" s="69">
        <f>SUM(G32:G39)</f>
        <v>4700</v>
      </c>
      <c r="H40" s="69">
        <f>SUM(H32:H39)</f>
        <v>824</v>
      </c>
      <c r="I40" s="69"/>
      <c r="J40" s="69"/>
    </row>
    <row r="41" spans="1:10" s="64" customFormat="1" ht="19.5" customHeight="1">
      <c r="A41" s="98" t="s">
        <v>71</v>
      </c>
      <c r="B41" s="99"/>
      <c r="C41" s="100"/>
      <c r="D41" s="68">
        <f>D27+D31</f>
        <v>16481</v>
      </c>
      <c r="E41" s="68">
        <f>E29+E40</f>
        <v>16481</v>
      </c>
      <c r="F41" s="62">
        <f t="shared" si="0"/>
        <v>16481</v>
      </c>
      <c r="G41" s="62">
        <f>G29+G40</f>
        <v>4700</v>
      </c>
      <c r="H41" s="62">
        <f>H29+H40</f>
        <v>824</v>
      </c>
      <c r="I41" s="62"/>
      <c r="J41" s="62"/>
    </row>
    <row r="42" spans="1:10" ht="19.5" customHeight="1">
      <c r="A42" s="60">
        <v>754</v>
      </c>
      <c r="B42" s="60">
        <v>75414</v>
      </c>
      <c r="C42" s="60">
        <v>2010</v>
      </c>
      <c r="D42" s="60">
        <v>400</v>
      </c>
      <c r="E42" s="60"/>
      <c r="F42" s="61"/>
      <c r="G42" s="61"/>
      <c r="H42" s="61"/>
      <c r="I42" s="61"/>
      <c r="J42" s="61"/>
    </row>
    <row r="43" spans="1:10" s="64" customFormat="1" ht="21" customHeight="1">
      <c r="A43" s="98" t="s">
        <v>58</v>
      </c>
      <c r="B43" s="99"/>
      <c r="C43" s="100"/>
      <c r="D43" s="78">
        <f>SUM(D42)</f>
        <v>400</v>
      </c>
      <c r="E43" s="63"/>
      <c r="F43" s="62"/>
      <c r="G43" s="62"/>
      <c r="H43" s="62"/>
      <c r="I43" s="62"/>
      <c r="J43" s="62"/>
    </row>
    <row r="44" spans="1:10" ht="19.5" customHeight="1">
      <c r="A44" s="60">
        <v>754</v>
      </c>
      <c r="B44" s="60">
        <v>75414</v>
      </c>
      <c r="C44" s="60">
        <v>4300</v>
      </c>
      <c r="D44" s="60"/>
      <c r="E44" s="60">
        <v>400</v>
      </c>
      <c r="F44" s="61">
        <f>E44</f>
        <v>400</v>
      </c>
      <c r="G44" s="61"/>
      <c r="H44" s="61"/>
      <c r="I44" s="61"/>
      <c r="J44" s="61"/>
    </row>
    <row r="45" spans="1:10" s="64" customFormat="1" ht="21" customHeight="1">
      <c r="A45" s="98" t="s">
        <v>59</v>
      </c>
      <c r="B45" s="99"/>
      <c r="C45" s="100"/>
      <c r="D45" s="63"/>
      <c r="E45" s="78">
        <f>SUM(E44)</f>
        <v>400</v>
      </c>
      <c r="F45" s="62">
        <f>SUM(F44)</f>
        <v>400</v>
      </c>
      <c r="G45" s="62"/>
      <c r="H45" s="62"/>
      <c r="I45" s="62"/>
      <c r="J45" s="62"/>
    </row>
    <row r="46" spans="1:10" ht="19.5" customHeight="1">
      <c r="A46" s="60">
        <v>852</v>
      </c>
      <c r="B46" s="60">
        <v>85212</v>
      </c>
      <c r="C46" s="60">
        <v>2010</v>
      </c>
      <c r="D46" s="61">
        <v>2370000</v>
      </c>
      <c r="E46" s="61"/>
      <c r="F46" s="61"/>
      <c r="G46" s="61"/>
      <c r="H46" s="61"/>
      <c r="I46" s="61"/>
      <c r="J46" s="61"/>
    </row>
    <row r="47" spans="1:10" s="64" customFormat="1" ht="22.5" customHeight="1">
      <c r="A47" s="104" t="s">
        <v>60</v>
      </c>
      <c r="B47" s="105"/>
      <c r="C47" s="106"/>
      <c r="D47" s="68">
        <f>D46</f>
        <v>2370000</v>
      </c>
      <c r="E47" s="62"/>
      <c r="F47" s="62"/>
      <c r="G47" s="62"/>
      <c r="H47" s="62"/>
      <c r="I47" s="62"/>
      <c r="J47" s="62"/>
    </row>
    <row r="48" spans="1:10" ht="19.5" customHeight="1">
      <c r="A48" s="60"/>
      <c r="B48" s="60"/>
      <c r="C48" s="60">
        <v>3110</v>
      </c>
      <c r="D48" s="61"/>
      <c r="E48" s="61">
        <v>2244700</v>
      </c>
      <c r="F48" s="61">
        <f>E48</f>
        <v>2244700</v>
      </c>
      <c r="G48" s="61"/>
      <c r="H48" s="61"/>
      <c r="I48" s="61">
        <f>F48</f>
        <v>2244700</v>
      </c>
      <c r="J48" s="61"/>
    </row>
    <row r="49" spans="1:10" ht="19.5" customHeight="1">
      <c r="A49" s="60"/>
      <c r="B49" s="60"/>
      <c r="C49" s="60">
        <v>4010</v>
      </c>
      <c r="D49" s="61">
        <f>SUM(H29)</f>
        <v>0</v>
      </c>
      <c r="E49" s="61">
        <f aca="true" t="shared" si="1" ref="E49:E55">F49</f>
        <v>59754</v>
      </c>
      <c r="F49" s="61">
        <v>59754</v>
      </c>
      <c r="G49" s="61">
        <f>F49</f>
        <v>59754</v>
      </c>
      <c r="H49" s="61"/>
      <c r="I49" s="61"/>
      <c r="J49" s="61"/>
    </row>
    <row r="50" spans="1:10" ht="19.5" customHeight="1">
      <c r="A50" s="60"/>
      <c r="B50" s="60"/>
      <c r="C50" s="60">
        <v>4040</v>
      </c>
      <c r="D50" s="61"/>
      <c r="E50" s="61">
        <f t="shared" si="1"/>
        <v>4936</v>
      </c>
      <c r="F50" s="61">
        <v>4936</v>
      </c>
      <c r="G50" s="61">
        <f>F50</f>
        <v>4936</v>
      </c>
      <c r="H50" s="61"/>
      <c r="I50" s="61"/>
      <c r="J50" s="61"/>
    </row>
    <row r="51" spans="1:10" ht="19.5" customHeight="1">
      <c r="A51" s="60"/>
      <c r="B51" s="60"/>
      <c r="C51" s="60">
        <v>4110</v>
      </c>
      <c r="D51" s="61"/>
      <c r="E51" s="61">
        <f t="shared" si="1"/>
        <v>55676</v>
      </c>
      <c r="F51" s="61">
        <v>55676</v>
      </c>
      <c r="G51" s="61"/>
      <c r="H51" s="61">
        <f>F51</f>
        <v>55676</v>
      </c>
      <c r="I51" s="61"/>
      <c r="J51" s="61"/>
    </row>
    <row r="52" spans="1:10" ht="19.5" customHeight="1">
      <c r="A52" s="60"/>
      <c r="B52" s="60"/>
      <c r="C52" s="60">
        <v>4120</v>
      </c>
      <c r="D52" s="61"/>
      <c r="E52" s="61">
        <f t="shared" si="1"/>
        <v>1585</v>
      </c>
      <c r="F52" s="61">
        <v>1585</v>
      </c>
      <c r="G52" s="61"/>
      <c r="H52" s="61">
        <f>F52</f>
        <v>1585</v>
      </c>
      <c r="I52" s="61"/>
      <c r="J52" s="61"/>
    </row>
    <row r="53" spans="1:10" ht="19.5" customHeight="1">
      <c r="A53" s="60"/>
      <c r="B53" s="60"/>
      <c r="C53" s="60">
        <v>4210</v>
      </c>
      <c r="D53" s="61"/>
      <c r="E53" s="61">
        <f t="shared" si="1"/>
        <v>536</v>
      </c>
      <c r="F53" s="61">
        <v>536</v>
      </c>
      <c r="G53" s="61"/>
      <c r="H53" s="61"/>
      <c r="I53" s="61"/>
      <c r="J53" s="61"/>
    </row>
    <row r="54" spans="1:10" ht="19.5" customHeight="1">
      <c r="A54" s="60"/>
      <c r="B54" s="60"/>
      <c r="C54" s="60">
        <v>4300</v>
      </c>
      <c r="D54" s="61"/>
      <c r="E54" s="61">
        <f t="shared" si="1"/>
        <v>1000</v>
      </c>
      <c r="F54" s="61">
        <v>1000</v>
      </c>
      <c r="G54" s="61"/>
      <c r="H54" s="61"/>
      <c r="I54" s="61"/>
      <c r="J54" s="61"/>
    </row>
    <row r="55" spans="1:10" ht="19.5" customHeight="1">
      <c r="A55" s="60"/>
      <c r="B55" s="60"/>
      <c r="C55" s="60">
        <v>4440</v>
      </c>
      <c r="D55" s="61"/>
      <c r="E55" s="61">
        <f t="shared" si="1"/>
        <v>1813</v>
      </c>
      <c r="F55" s="61">
        <v>1813</v>
      </c>
      <c r="G55" s="61"/>
      <c r="H55" s="61"/>
      <c r="I55" s="61"/>
      <c r="J55" s="61"/>
    </row>
    <row r="56" spans="1:13" s="64" customFormat="1" ht="21" customHeight="1">
      <c r="A56" s="107" t="s">
        <v>60</v>
      </c>
      <c r="B56" s="107"/>
      <c r="C56" s="107"/>
      <c r="D56" s="62"/>
      <c r="E56" s="62">
        <f>SUM(E48:E55)</f>
        <v>2370000</v>
      </c>
      <c r="F56" s="62">
        <f>SUM(F48:F55)</f>
        <v>2370000</v>
      </c>
      <c r="G56" s="62">
        <f>SUM(G48:G55)</f>
        <v>64690</v>
      </c>
      <c r="H56" s="62">
        <f>SUM(H48:H55)</f>
        <v>57261</v>
      </c>
      <c r="I56" s="62">
        <f>SUM(I48:I55)</f>
        <v>2244700</v>
      </c>
      <c r="J56" s="62"/>
      <c r="M56"/>
    </row>
    <row r="57" spans="1:10" ht="19.5" customHeight="1">
      <c r="A57" s="60">
        <v>852</v>
      </c>
      <c r="B57" s="60">
        <v>85213</v>
      </c>
      <c r="C57" s="60">
        <v>2010</v>
      </c>
      <c r="D57" s="61">
        <v>17559</v>
      </c>
      <c r="E57" s="61"/>
      <c r="F57" s="61"/>
      <c r="G57" s="61"/>
      <c r="H57" s="61"/>
      <c r="I57" s="61"/>
      <c r="J57" s="61"/>
    </row>
    <row r="58" spans="1:10" s="64" customFormat="1" ht="18" customHeight="1">
      <c r="A58" s="107" t="s">
        <v>61</v>
      </c>
      <c r="B58" s="107"/>
      <c r="C58" s="107"/>
      <c r="D58" s="68">
        <f>SUM(D57)</f>
        <v>17559</v>
      </c>
      <c r="E58" s="62"/>
      <c r="F58" s="62"/>
      <c r="G58" s="62"/>
      <c r="H58" s="62"/>
      <c r="I58" s="62"/>
      <c r="J58" s="62"/>
    </row>
    <row r="59" spans="1:10" ht="19.5" customHeight="1">
      <c r="A59" s="61">
        <v>852</v>
      </c>
      <c r="B59" s="65">
        <v>85213</v>
      </c>
      <c r="C59" s="60">
        <v>4130</v>
      </c>
      <c r="D59" s="61"/>
      <c r="E59" s="61">
        <v>17559</v>
      </c>
      <c r="F59" s="61">
        <f>E59</f>
        <v>17559</v>
      </c>
      <c r="G59" s="61"/>
      <c r="H59" s="61"/>
      <c r="I59" s="61"/>
      <c r="J59" s="61"/>
    </row>
    <row r="60" spans="1:10" s="64" customFormat="1" ht="18.75" customHeight="1">
      <c r="A60" s="107" t="s">
        <v>61</v>
      </c>
      <c r="B60" s="107"/>
      <c r="C60" s="107"/>
      <c r="D60" s="62"/>
      <c r="E60" s="68">
        <f>SUM(E59)</f>
        <v>17559</v>
      </c>
      <c r="F60" s="62">
        <f>SUM(F59)</f>
        <v>17559</v>
      </c>
      <c r="G60" s="62"/>
      <c r="H60" s="62"/>
      <c r="I60" s="62"/>
      <c r="J60" s="62"/>
    </row>
    <row r="61" spans="1:12" ht="19.5" customHeight="1">
      <c r="A61" s="65">
        <v>852</v>
      </c>
      <c r="B61" s="65">
        <v>85214</v>
      </c>
      <c r="C61" s="65">
        <v>2010</v>
      </c>
      <c r="D61" s="61">
        <v>116909</v>
      </c>
      <c r="E61" s="61"/>
      <c r="F61" s="61"/>
      <c r="G61" s="61"/>
      <c r="H61" s="61"/>
      <c r="I61" s="61"/>
      <c r="J61" s="61"/>
      <c r="L61" s="64"/>
    </row>
    <row r="62" spans="1:10" s="64" customFormat="1" ht="23.25" customHeight="1">
      <c r="A62" s="107" t="s">
        <v>62</v>
      </c>
      <c r="B62" s="107"/>
      <c r="C62" s="107"/>
      <c r="D62" s="68">
        <f>SUM(D61)</f>
        <v>116909</v>
      </c>
      <c r="E62" s="62"/>
      <c r="F62" s="62"/>
      <c r="G62" s="62"/>
      <c r="H62" s="62"/>
      <c r="I62" s="62"/>
      <c r="J62" s="62"/>
    </row>
    <row r="63" spans="1:10" ht="19.5" customHeight="1">
      <c r="A63" s="60">
        <v>852</v>
      </c>
      <c r="B63" s="60">
        <v>85214</v>
      </c>
      <c r="C63" s="60">
        <v>3110</v>
      </c>
      <c r="D63" s="61"/>
      <c r="E63" s="61">
        <v>116909</v>
      </c>
      <c r="F63" s="61">
        <f>E63</f>
        <v>116909</v>
      </c>
      <c r="G63" s="61"/>
      <c r="H63" s="61"/>
      <c r="I63" s="61">
        <f>F63</f>
        <v>116909</v>
      </c>
      <c r="J63" s="61"/>
    </row>
    <row r="64" spans="1:10" s="64" customFormat="1" ht="21" customHeight="1">
      <c r="A64" s="108" t="s">
        <v>62</v>
      </c>
      <c r="B64" s="109"/>
      <c r="C64" s="106"/>
      <c r="D64" s="62"/>
      <c r="E64" s="68">
        <f>SUM(E63)</f>
        <v>116909</v>
      </c>
      <c r="F64" s="62">
        <f>SUM(F63)</f>
        <v>116909</v>
      </c>
      <c r="G64" s="62"/>
      <c r="H64" s="62"/>
      <c r="I64" s="62">
        <f>SUM(I63)</f>
        <v>116909</v>
      </c>
      <c r="J64" s="62"/>
    </row>
    <row r="65" spans="1:10" ht="20.25" customHeight="1">
      <c r="A65" s="60">
        <v>852</v>
      </c>
      <c r="B65" s="60">
        <v>85228</v>
      </c>
      <c r="C65" s="60">
        <v>2010</v>
      </c>
      <c r="D65" s="61">
        <v>83000</v>
      </c>
      <c r="E65" s="61"/>
      <c r="F65" s="61"/>
      <c r="G65" s="61"/>
      <c r="H65" s="61"/>
      <c r="I65" s="61"/>
      <c r="J65" s="61"/>
    </row>
    <row r="66" spans="1:10" s="64" customFormat="1" ht="17.25" customHeight="1">
      <c r="A66" s="108" t="s">
        <v>63</v>
      </c>
      <c r="B66" s="109"/>
      <c r="C66" s="110"/>
      <c r="D66" s="68">
        <f>SUM(D65)</f>
        <v>83000</v>
      </c>
      <c r="E66" s="62"/>
      <c r="F66" s="62"/>
      <c r="G66" s="62"/>
      <c r="H66" s="62"/>
      <c r="I66" s="62"/>
      <c r="J66" s="62"/>
    </row>
    <row r="67" spans="1:10" ht="19.5" customHeight="1">
      <c r="A67" s="60"/>
      <c r="B67" s="60"/>
      <c r="C67" s="60">
        <v>4010</v>
      </c>
      <c r="D67" s="61"/>
      <c r="E67" s="61">
        <v>66050</v>
      </c>
      <c r="F67" s="61">
        <f>E67</f>
        <v>66050</v>
      </c>
      <c r="G67" s="61">
        <f>F67</f>
        <v>66050</v>
      </c>
      <c r="H67" s="61"/>
      <c r="I67" s="61"/>
      <c r="J67" s="61"/>
    </row>
    <row r="68" spans="1:10" ht="19.5" customHeight="1">
      <c r="A68" s="60"/>
      <c r="B68" s="60"/>
      <c r="C68" s="60">
        <v>4040</v>
      </c>
      <c r="D68" s="61"/>
      <c r="E68" s="61">
        <v>4402</v>
      </c>
      <c r="F68" s="61">
        <f>E68</f>
        <v>4402</v>
      </c>
      <c r="G68" s="61"/>
      <c r="H68" s="61"/>
      <c r="I68" s="61"/>
      <c r="J68" s="61"/>
    </row>
    <row r="69" spans="1:10" ht="19.5" customHeight="1">
      <c r="A69" s="60"/>
      <c r="B69" s="60"/>
      <c r="C69" s="60">
        <v>4110</v>
      </c>
      <c r="D69" s="61"/>
      <c r="E69" s="61">
        <v>8897</v>
      </c>
      <c r="F69" s="61">
        <f>E69</f>
        <v>8897</v>
      </c>
      <c r="G69" s="61"/>
      <c r="H69" s="61">
        <f>F69</f>
        <v>8897</v>
      </c>
      <c r="I69" s="61"/>
      <c r="J69" s="61"/>
    </row>
    <row r="70" spans="1:10" ht="19.5" customHeight="1">
      <c r="A70" s="60"/>
      <c r="B70" s="60"/>
      <c r="C70" s="60">
        <v>4120</v>
      </c>
      <c r="D70" s="60"/>
      <c r="E70" s="61">
        <v>1838</v>
      </c>
      <c r="F70" s="61">
        <f>E70</f>
        <v>1838</v>
      </c>
      <c r="G70" s="61"/>
      <c r="H70" s="61">
        <f>F70</f>
        <v>1838</v>
      </c>
      <c r="I70" s="61"/>
      <c r="J70" s="61"/>
    </row>
    <row r="71" spans="1:10" ht="17.25" customHeight="1">
      <c r="A71" s="60"/>
      <c r="B71" s="60"/>
      <c r="C71" s="60">
        <v>4440</v>
      </c>
      <c r="D71" s="60"/>
      <c r="E71" s="61">
        <v>1813</v>
      </c>
      <c r="F71" s="61">
        <f>E71</f>
        <v>1813</v>
      </c>
      <c r="G71" s="61"/>
      <c r="H71" s="61"/>
      <c r="I71" s="61"/>
      <c r="J71" s="61"/>
    </row>
    <row r="72" spans="1:10" s="64" customFormat="1" ht="19.5" customHeight="1">
      <c r="A72" s="107" t="s">
        <v>63</v>
      </c>
      <c r="B72" s="107"/>
      <c r="C72" s="107"/>
      <c r="D72" s="63"/>
      <c r="E72" s="68">
        <f>SUM(E67:E71)</f>
        <v>83000</v>
      </c>
      <c r="F72" s="62">
        <f>SUM(F67:F71)</f>
        <v>83000</v>
      </c>
      <c r="G72" s="61">
        <f>SUM(G67:G70)</f>
        <v>66050</v>
      </c>
      <c r="H72" s="61">
        <f>SUM(H67:H70)</f>
        <v>10735</v>
      </c>
      <c r="I72" s="61"/>
      <c r="J72" s="61"/>
    </row>
    <row r="73" spans="1:10" ht="17.25" customHeight="1">
      <c r="A73" s="111" t="s">
        <v>64</v>
      </c>
      <c r="B73" s="111"/>
      <c r="C73" s="111"/>
      <c r="D73" s="66">
        <f>D47+D58+D62+D66</f>
        <v>2587468</v>
      </c>
      <c r="E73" s="66">
        <f>E56+E59+E64+E72</f>
        <v>2587468</v>
      </c>
      <c r="F73" s="61">
        <f>F56+F59+F64+F72</f>
        <v>2587468</v>
      </c>
      <c r="G73" s="61">
        <f>G56+G72</f>
        <v>130740</v>
      </c>
      <c r="H73" s="61">
        <f>H56+H72</f>
        <v>67996</v>
      </c>
      <c r="I73" s="61">
        <f>I56+I64</f>
        <v>2361609</v>
      </c>
      <c r="J73" s="61"/>
    </row>
    <row r="74" spans="1:10" s="64" customFormat="1" ht="26.25" customHeight="1">
      <c r="A74" s="83" t="s">
        <v>65</v>
      </c>
      <c r="B74" s="83"/>
      <c r="C74" s="83"/>
      <c r="D74" s="82">
        <f>D11+D18+D41+D43+D73</f>
        <v>2733651</v>
      </c>
      <c r="E74" s="82">
        <f>E16+E25+E41+E45+E73</f>
        <v>2733651</v>
      </c>
      <c r="F74" s="62">
        <f>F16+F25+F41+F45+F73</f>
        <v>2733651</v>
      </c>
      <c r="G74" s="62">
        <f>G25+G29+G45+G73</f>
        <v>195628</v>
      </c>
      <c r="H74" s="62">
        <f>H25+H29+H45+H73</f>
        <v>79384</v>
      </c>
      <c r="I74" s="62">
        <f>I25+I29+I45+I73</f>
        <v>2361609</v>
      </c>
      <c r="J74" s="62">
        <f>J25+J29+J45+J73</f>
        <v>0</v>
      </c>
    </row>
    <row r="75" spans="7:10" ht="15" customHeight="1">
      <c r="G75" s="91"/>
      <c r="H75" s="91"/>
      <c r="I75" s="91"/>
      <c r="J75" s="91"/>
    </row>
    <row r="76" spans="8:9" ht="15" customHeight="1">
      <c r="H76" s="91" t="s">
        <v>0</v>
      </c>
      <c r="I76" s="91"/>
    </row>
    <row r="77" spans="8:9" ht="27" customHeight="1">
      <c r="H77" s="91" t="s">
        <v>7</v>
      </c>
      <c r="I77" s="91"/>
    </row>
  </sheetData>
  <mergeCells count="36">
    <mergeCell ref="H77:I77"/>
    <mergeCell ref="A73:C73"/>
    <mergeCell ref="A74:C74"/>
    <mergeCell ref="G75:J75"/>
    <mergeCell ref="H76:I76"/>
    <mergeCell ref="A62:C62"/>
    <mergeCell ref="A64:C64"/>
    <mergeCell ref="A66:C66"/>
    <mergeCell ref="A72:C72"/>
    <mergeCell ref="A47:C47"/>
    <mergeCell ref="A56:C56"/>
    <mergeCell ref="A58:C58"/>
    <mergeCell ref="A60:C60"/>
    <mergeCell ref="A27:C27"/>
    <mergeCell ref="A29:C29"/>
    <mergeCell ref="A43:C43"/>
    <mergeCell ref="A45:C45"/>
    <mergeCell ref="A31:C31"/>
    <mergeCell ref="A41:C41"/>
    <mergeCell ref="A40:C40"/>
    <mergeCell ref="G7:I7"/>
    <mergeCell ref="J7:J8"/>
    <mergeCell ref="A18:C18"/>
    <mergeCell ref="A25:C25"/>
    <mergeCell ref="A16:C16"/>
    <mergeCell ref="A11:C11"/>
    <mergeCell ref="G1:J1"/>
    <mergeCell ref="G2:J2"/>
    <mergeCell ref="A4:J4"/>
    <mergeCell ref="A6:A8"/>
    <mergeCell ref="B6:B8"/>
    <mergeCell ref="C6:C8"/>
    <mergeCell ref="D6:D8"/>
    <mergeCell ref="E6:E8"/>
    <mergeCell ref="F6:J6"/>
    <mergeCell ref="F7:F8"/>
  </mergeCells>
  <printOptions/>
  <pageMargins left="0.41" right="0.38" top="0.37" bottom="0.25" header="0.2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2009-10-12T10:49:59Z</cp:lastPrinted>
  <dcterms:created xsi:type="dcterms:W3CDTF">2001-03-22T14:50:42Z</dcterms:created>
  <dcterms:modified xsi:type="dcterms:W3CDTF">2009-10-13T07:52:38Z</dcterms:modified>
  <cp:category/>
  <cp:version/>
  <cp:contentType/>
  <cp:contentStatus/>
</cp:coreProperties>
</file>