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nr 1 do 268" sheetId="1" r:id="rId1"/>
    <sheet name=" zał nr 2 do 268" sheetId="2" r:id="rId2"/>
    <sheet name="zał nr 3 do 268" sheetId="3" r:id="rId3"/>
  </sheets>
  <definedNames>
    <definedName name="_xlnm.Print_Area" localSheetId="1">' zał nr 2 do 268'!$A$1:$F$20</definedName>
    <definedName name="_xlnm.Print_Area" localSheetId="2">'zał nr 3 do 268'!$A$1:$L$40</definedName>
  </definedNames>
  <calcPr fullCalcOnLoad="1"/>
</workbook>
</file>

<file path=xl/sharedStrings.xml><?xml version="1.0" encoding="utf-8"?>
<sst xmlns="http://schemas.openxmlformats.org/spreadsheetml/2006/main" count="115" uniqueCount="93">
  <si>
    <t>Rady Gminy Jaktorów z dnia 28 grudnia 2009r</t>
  </si>
  <si>
    <t xml:space="preserve">                                     z dnia  28 grudnia  2009r</t>
  </si>
  <si>
    <t xml:space="preserve">Opracowanie dokumentacji technicznej  na budowę sieci wodociągowej wraz z przyłączami w m. Budy Zosine, Budy Stare, Grądy, Henryszew -   etap II </t>
  </si>
  <si>
    <t>Razem dział 400 - Wytwarzanie i zaopatrywanie w energię elektryczną, gaz i wodę</t>
  </si>
  <si>
    <t>Wykonanie dokumentacji  budowy oświetlenia ulic:  1)ul. Żyrardowskiej w Budach Starych - od ul. Chopina do wiaduktu CMK, 2) ul. Traugutta w Jaktorowie,  3) ul.Kleeberga w Kolonii Jaktorów, 4) ul. Wyspiańskiego w Chylicach , 5)  w Sadych Budach: ul.Kolejowej, Jagiełły, Racławickiej, Łąkowej  Pułaskiego i Rycerskiej</t>
  </si>
  <si>
    <t>Razem dział 750 - Administracja publiczna</t>
  </si>
  <si>
    <t>w złotych</t>
  </si>
  <si>
    <t>Lp.</t>
  </si>
  <si>
    <t>Nazwa zadania inwestycyjnego</t>
  </si>
  <si>
    <t>Łączne koszty finansowe</t>
  </si>
  <si>
    <t>z tego źródła finansowania</t>
  </si>
  <si>
    <t>dochody własne jst</t>
  </si>
  <si>
    <t>kredyty
i pożyczki</t>
  </si>
  <si>
    <t>x</t>
  </si>
  <si>
    <t>Planowane wydatki</t>
  </si>
  <si>
    <t>Przewodniczący Rady Gminy</t>
  </si>
  <si>
    <t>Wydatki</t>
  </si>
  <si>
    <t>Dział</t>
  </si>
  <si>
    <t>Rozdział</t>
  </si>
  <si>
    <t>§</t>
  </si>
  <si>
    <t>Nazwa</t>
  </si>
  <si>
    <t>Uzasadnienie:</t>
  </si>
  <si>
    <t>Mirosław Byczak</t>
  </si>
  <si>
    <t>010</t>
  </si>
  <si>
    <t>01010</t>
  </si>
  <si>
    <t>Ogółem</t>
  </si>
  <si>
    <t>Razem wydatki</t>
  </si>
  <si>
    <t>Jednostka organizacyjna realizująca program lub koordynująca wykonanie programu</t>
  </si>
  <si>
    <t>środki wymienione
w art. 5 ust. 1 pkt 2 i 3 u.f.p.</t>
  </si>
  <si>
    <t>razem dział 600 - Transport i łączność</t>
  </si>
  <si>
    <t>razem dział 900 - Gospodarka komunalna i ochrona środowiska</t>
  </si>
  <si>
    <t>Dochody</t>
  </si>
  <si>
    <t>N a z w a</t>
  </si>
  <si>
    <t>na rok 2009</t>
  </si>
  <si>
    <t>Zmniejszenie</t>
  </si>
  <si>
    <t>Zwiększenie</t>
  </si>
  <si>
    <t>Ogółem  dochody</t>
  </si>
  <si>
    <t xml:space="preserve">                              Rady Gminy Jaktorów</t>
  </si>
  <si>
    <t>Zadania inwestycyjne w 2009 r.</t>
  </si>
  <si>
    <t>Rozdz.</t>
  </si>
  <si>
    <t>rok budżetowy 2009 (8+9+10+11)</t>
  </si>
  <si>
    <t>środki pochodzące
z innych  źródeł*</t>
  </si>
  <si>
    <t xml:space="preserve">Opracowanie dokumentacji projektowo kosztorysowej  przebudowy mostu na rzece Tucznej w Jaktorowie  - zgodnie z umową zawartą z Województwem Mazowieckim </t>
  </si>
  <si>
    <t>Urząd Gminy</t>
  </si>
  <si>
    <t>Zakup serwera dla Urzędu Gminy Jaktorów</t>
  </si>
  <si>
    <t>razem dział 010 - Rolnictwo i łowiectwo</t>
  </si>
  <si>
    <t>Sporządzenie map do budowy ulic: Ks. Baranowskiego w Budach Grzybek do drogi Nr 150305 w B.Michałowskich, Armii Ludowej w Międzyborowie,  Jaworowej w Henryszewie,  3 Maja i Walecznych w Grądach</t>
  </si>
  <si>
    <t>Razem dział 754 - Bezpieczeństwo publiczne i ochrona przeciwpożarowa</t>
  </si>
  <si>
    <t>Wykonanie monitoringu budynku Zespołu Szkół Publicznych w Międzyborowie</t>
  </si>
  <si>
    <t>Razem dział 801 - Oświata i wychowanie</t>
  </si>
  <si>
    <t>Opracowanie map i projektu ciągu pieszo-rowerowego w Jaktorowie:  na odcinku od ul. Ogrodowej do ul. Alpejskiej (wzdłuż drogi nr 719)</t>
  </si>
  <si>
    <t>2</t>
  </si>
  <si>
    <t>400</t>
  </si>
  <si>
    <t>40002</t>
  </si>
  <si>
    <t>6060</t>
  </si>
  <si>
    <t>Zakup  zestawu komputerowego " PSION" (z drukarką)</t>
  </si>
  <si>
    <t>Wykonanie  systemu monitoringu wizyjnego w  Gminie</t>
  </si>
  <si>
    <t>Opracowanie dokumentacji technicznej  budowy drogi gminnej ul. Alpejska w Chylicach (nr 150307W) na odcinku od ul. Warszawskiej do ul. Cichej</t>
  </si>
  <si>
    <t>6068, 6069</t>
  </si>
  <si>
    <t>Zakupy inwestycyjne: zakup komputera i laptopa z oprogramowaniem, drukarki, aparatu fotograficznego</t>
  </si>
  <si>
    <t>Razem dział 852 -Pomoc społeczna</t>
  </si>
  <si>
    <t>GOPS w Jaktorowie</t>
  </si>
  <si>
    <t>Bezpieczeństwo publiczne i ochrona przeciwpożarowa</t>
  </si>
  <si>
    <t>Ochotnicze straże pożarne</t>
  </si>
  <si>
    <t>Zmniejszenia</t>
  </si>
  <si>
    <t>Zestawienie zmian w planie dochodów  budżetu Gminy Jaktorów</t>
  </si>
  <si>
    <t>Zestawienie zmian w planie   wydatków  budżetowych  na rok 2009</t>
  </si>
  <si>
    <t xml:space="preserve">                                                   Przewodniczący Rady Gminy</t>
  </si>
  <si>
    <t xml:space="preserve">                                                   Mirosław Byczak</t>
  </si>
  <si>
    <t>Zakup  ciężkiego samochodu  ratowniczo-gaśniczego  dla OSP w Międzyborowie</t>
  </si>
  <si>
    <t>Budowa jednostronnego chodnika w ciagu drogi nr 719 (ul. Kościuszki) w m. Sade Budy  na odcinku od ul. Długiej do drogi w kier. Baranowa oraz budowa ciągu pieszo-rowerowego wzdłuż drogi wojewódzkiej nr 719 (ul. Warszawska) w m. Chylice Kolonia i Chylice od ul. Ogrodowej do wejścia do szkoły (zgodnie z porozumieniem)</t>
  </si>
  <si>
    <t>Zespół Szkół Publicznych w Międzyborowie</t>
  </si>
  <si>
    <t>A   8 000</t>
  </si>
  <si>
    <t>Zakup odśnieżarki spalinowej</t>
  </si>
  <si>
    <t>A. Dotacje i środki z budżetu państwa (np.od wojewody)</t>
  </si>
  <si>
    <t>C - inne  źródła</t>
  </si>
  <si>
    <t xml:space="preserve">A 349 000
C 250 000 
C 150 000 </t>
  </si>
  <si>
    <t xml:space="preserve">Opracowanie dokumentacji projektowo-kosztorysowej na realizację zadania "Przebudowa drogi wojewódzkiej Nr 719 w zakresie wykonania chodnika od zjazdu do posesji w km 40+400 w miejscowości Jaktorów Kolonia do skrzyżowania z drogą do miejscowości Baranów w km 43+504 w miejscowości  Stare Budy, długość odcinka 3,104 km"  - zgodnie z porozumieniem
</t>
  </si>
  <si>
    <t xml:space="preserve">                                   Rady Gminy Jaktorów z dnia 28 grudnia 2009r</t>
  </si>
  <si>
    <r>
      <t xml:space="preserve">Zwiększa sie  w dziale 754 - Bezpieczeństwo publiczne i ochrona przeciwpożarowa plan dochodów o kwotę </t>
    </r>
    <r>
      <rPr>
        <b/>
        <sz val="11"/>
        <rFont val="Arial CE"/>
        <family val="0"/>
      </rPr>
      <t>10.000 zł</t>
    </r>
    <r>
      <rPr>
        <sz val="11"/>
        <rFont val="Arial CE"/>
        <family val="0"/>
      </rPr>
      <t xml:space="preserve"> w związku z otrzymaniem dotacji na  dofinansowanie przez Samorząd Województwa Mazowieckiego  zakupu sprzętu specjalistycznego dla Ochotniczej Straży Pożarnej w Międzyborowie - zgodnie z zawartą umową.</t>
    </r>
  </si>
  <si>
    <t>4210</t>
  </si>
  <si>
    <t>Zakup materiałów i wyposażenia</t>
  </si>
  <si>
    <t>Wydatki na zakupy inwestycyjne jednostek budżetowych</t>
  </si>
  <si>
    <r>
      <t xml:space="preserve">
</t>
    </r>
    <r>
      <rPr>
        <u val="single"/>
        <sz val="11"/>
        <rFont val="Arial CE"/>
        <family val="0"/>
      </rPr>
      <t>Zwiększa się</t>
    </r>
    <r>
      <rPr>
        <sz val="11"/>
        <rFont val="Arial CE"/>
        <family val="0"/>
      </rPr>
      <t xml:space="preserve">  w dziale 754 - Bezpieczeństwo publiczne i ochrona przeciwpożarowa plan wydatków o kwotę </t>
    </r>
    <r>
      <rPr>
        <b/>
        <sz val="11"/>
        <rFont val="Arial CE"/>
        <family val="0"/>
      </rPr>
      <t>10.000 zł</t>
    </r>
    <r>
      <rPr>
        <sz val="11"/>
        <rFont val="Arial CE"/>
        <family val="0"/>
      </rPr>
      <t xml:space="preserve"> z przeznaczeniem na dofinansowanie zakupu i instalacji urządzenia do wytwarzania piany w samochodzie STAR 266 (7.000 zł)  i zakupu przewodów hydraulicznych  Weber 20m do hydraulicznego sprzętu ratownictwa drogowego (3.000 zł) dla Ochotniczej Straży Pożarnej w Międzyborowie.
</t>
    </r>
  </si>
  <si>
    <t>A 
      7 000</t>
  </si>
  <si>
    <t>Zakup i instalacja urządzenia do wytwarzania piany w samochodzie STAR 266 dla OSP w Międzyborowie</t>
  </si>
  <si>
    <t>6300</t>
  </si>
  <si>
    <t xml:space="preserve">Wpływy z tytułu pomocy finansowej udzielanej między jst na dofinansowanie własnych zadań inwestycyjnych i zakupów inwestycyjnych </t>
  </si>
  <si>
    <t>2710</t>
  </si>
  <si>
    <t xml:space="preserve">Wpływy z tytułu pomocy finansowej udzielanej między jst na dofinansowanie własnych zadań  bieżących </t>
  </si>
  <si>
    <t xml:space="preserve">                              Zał. Nr 1  do uchwały Nr XLII/268 /2009</t>
  </si>
  <si>
    <t xml:space="preserve">                              Zał  Nr 2  do uchwały Nr  XLII/ 268 /2009</t>
  </si>
  <si>
    <t>Zał Nr 3 do uchwały Nr XLII/268 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</si>
</sst>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sz val="12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vertical="top" wrapText="1"/>
    </xf>
    <xf numFmtId="3" fontId="9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" sqref="D1:F1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6.625" style="0" customWidth="1"/>
    <col min="4" max="4" width="48.25390625" style="0" customWidth="1"/>
    <col min="5" max="5" width="13.00390625" style="0" customWidth="1"/>
    <col min="6" max="6" width="13.875" style="0" customWidth="1"/>
  </cols>
  <sheetData>
    <row r="1" spans="4:6" ht="17.25" customHeight="1">
      <c r="D1" s="66" t="s">
        <v>90</v>
      </c>
      <c r="E1" s="66"/>
      <c r="F1" s="66"/>
    </row>
    <row r="2" spans="4:6" ht="20.25" customHeight="1">
      <c r="D2" s="66" t="s">
        <v>78</v>
      </c>
      <c r="E2" s="66"/>
      <c r="F2" s="66"/>
    </row>
    <row r="3" spans="4:5" ht="15" customHeight="1">
      <c r="D3" s="27"/>
      <c r="E3" s="27"/>
    </row>
    <row r="4" spans="1:6" ht="19.5" customHeight="1">
      <c r="A4" s="3"/>
      <c r="B4" s="67" t="s">
        <v>65</v>
      </c>
      <c r="C4" s="67"/>
      <c r="D4" s="67"/>
      <c r="E4" s="67"/>
      <c r="F4" s="67"/>
    </row>
    <row r="5" spans="1:6" ht="19.5" customHeight="1">
      <c r="A5" s="3"/>
      <c r="B5" s="6"/>
      <c r="C5" s="6"/>
      <c r="D5" s="36" t="s">
        <v>33</v>
      </c>
      <c r="E5" s="36"/>
      <c r="F5" s="6"/>
    </row>
    <row r="6" spans="1:5" ht="18" customHeight="1">
      <c r="A6" s="28"/>
      <c r="B6" s="54" t="s">
        <v>31</v>
      </c>
      <c r="C6" s="28"/>
      <c r="D6" s="28"/>
      <c r="E6" s="28"/>
    </row>
    <row r="7" spans="1:6" s="30" customFormat="1" ht="24.75" customHeight="1">
      <c r="A7" s="29" t="s">
        <v>17</v>
      </c>
      <c r="B7" s="29" t="s">
        <v>18</v>
      </c>
      <c r="C7" s="29" t="s">
        <v>19</v>
      </c>
      <c r="D7" s="29" t="s">
        <v>32</v>
      </c>
      <c r="E7" s="29" t="s">
        <v>34</v>
      </c>
      <c r="F7" s="29" t="s">
        <v>35</v>
      </c>
    </row>
    <row r="8" spans="1:6" s="26" customFormat="1" ht="18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</row>
    <row r="9" spans="1:6" s="46" customFormat="1" ht="31.5" customHeight="1">
      <c r="A9" s="64">
        <v>754</v>
      </c>
      <c r="B9" s="33"/>
      <c r="C9" s="59"/>
      <c r="D9" s="52" t="s">
        <v>62</v>
      </c>
      <c r="E9" s="33"/>
      <c r="F9" s="35">
        <f>F10</f>
        <v>10000</v>
      </c>
    </row>
    <row r="10" spans="1:6" s="26" customFormat="1" ht="22.5" customHeight="1">
      <c r="A10" s="29"/>
      <c r="B10" s="29">
        <v>75412</v>
      </c>
      <c r="C10" s="48"/>
      <c r="D10" s="1" t="s">
        <v>63</v>
      </c>
      <c r="E10" s="29"/>
      <c r="F10" s="44">
        <f>F11+F12</f>
        <v>10000</v>
      </c>
    </row>
    <row r="11" spans="1:6" s="26" customFormat="1" ht="44.25" customHeight="1">
      <c r="A11" s="29"/>
      <c r="B11" s="29"/>
      <c r="C11" s="48" t="s">
        <v>88</v>
      </c>
      <c r="D11" s="9" t="s">
        <v>89</v>
      </c>
      <c r="E11" s="29"/>
      <c r="F11" s="44">
        <v>3000</v>
      </c>
    </row>
    <row r="12" spans="1:6" s="26" customFormat="1" ht="45.75" customHeight="1">
      <c r="A12" s="29"/>
      <c r="B12" s="29"/>
      <c r="C12" s="48" t="s">
        <v>86</v>
      </c>
      <c r="D12" s="9" t="s">
        <v>87</v>
      </c>
      <c r="E12" s="29"/>
      <c r="F12" s="44">
        <v>7000</v>
      </c>
    </row>
    <row r="13" spans="1:6" ht="21" customHeight="1">
      <c r="A13" s="1"/>
      <c r="B13" s="1"/>
      <c r="C13" s="1"/>
      <c r="D13" s="29" t="s">
        <v>36</v>
      </c>
      <c r="E13" s="55"/>
      <c r="F13" s="13">
        <f>F9</f>
        <v>10000</v>
      </c>
    </row>
    <row r="14" s="3" customFormat="1" ht="28.5" customHeight="1">
      <c r="A14" s="3" t="s">
        <v>21</v>
      </c>
    </row>
    <row r="15" spans="1:6" s="3" customFormat="1" ht="66" customHeight="1">
      <c r="A15" s="68" t="s">
        <v>79</v>
      </c>
      <c r="B15" s="68"/>
      <c r="C15" s="68"/>
      <c r="D15" s="68"/>
      <c r="E15" s="68"/>
      <c r="F15" s="68"/>
    </row>
    <row r="16" spans="4:6" s="3" customFormat="1" ht="32.25" customHeight="1">
      <c r="D16" s="65" t="s">
        <v>15</v>
      </c>
      <c r="E16" s="65"/>
      <c r="F16" s="65"/>
    </row>
    <row r="17" spans="4:6" s="3" customFormat="1" ht="25.5" customHeight="1">
      <c r="D17" s="65" t="s">
        <v>22</v>
      </c>
      <c r="E17" s="65"/>
      <c r="F17" s="65"/>
    </row>
  </sheetData>
  <mergeCells count="6">
    <mergeCell ref="D17:F17"/>
    <mergeCell ref="D2:F2"/>
    <mergeCell ref="D1:F1"/>
    <mergeCell ref="B4:F4"/>
    <mergeCell ref="A15:F15"/>
    <mergeCell ref="D16:F16"/>
  </mergeCells>
  <printOptions/>
  <pageMargins left="0.56" right="0.17" top="0.67" bottom="0.34" header="0.39" footer="0.27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" sqref="D1:F1"/>
    </sheetView>
  </sheetViews>
  <sheetFormatPr defaultColWidth="9.00390625" defaultRowHeight="12.75"/>
  <cols>
    <col min="3" max="3" width="7.125" style="0" customWidth="1"/>
    <col min="4" max="4" width="43.00390625" style="0" customWidth="1"/>
    <col min="5" max="5" width="15.125" style="0" customWidth="1"/>
    <col min="6" max="6" width="12.75390625" style="0" customWidth="1"/>
  </cols>
  <sheetData>
    <row r="1" spans="4:6" s="31" customFormat="1" ht="18" customHeight="1">
      <c r="D1" s="66" t="s">
        <v>91</v>
      </c>
      <c r="E1" s="66"/>
      <c r="F1" s="66"/>
    </row>
    <row r="2" spans="4:6" s="31" customFormat="1" ht="17.25" customHeight="1">
      <c r="D2" s="66" t="s">
        <v>37</v>
      </c>
      <c r="E2" s="66"/>
      <c r="F2" s="66"/>
    </row>
    <row r="3" spans="4:6" s="31" customFormat="1" ht="16.5" customHeight="1">
      <c r="D3" s="66" t="s">
        <v>1</v>
      </c>
      <c r="E3" s="66"/>
      <c r="F3" s="66"/>
    </row>
    <row r="4" spans="4:6" s="31" customFormat="1" ht="16.5" customHeight="1">
      <c r="D4" s="60"/>
      <c r="E4" s="60"/>
      <c r="F4" s="60"/>
    </row>
    <row r="5" spans="2:6" s="31" customFormat="1" ht="21" customHeight="1">
      <c r="B5" s="70" t="s">
        <v>66</v>
      </c>
      <c r="C5" s="70"/>
      <c r="D5" s="70"/>
      <c r="E5" s="70"/>
      <c r="F5" s="70"/>
    </row>
    <row r="6" s="3" customFormat="1" ht="15.75" customHeight="1">
      <c r="A6" s="3" t="s">
        <v>16</v>
      </c>
    </row>
    <row r="7" spans="1:6" s="6" customFormat="1" ht="22.5" customHeight="1">
      <c r="A7" s="5" t="s">
        <v>17</v>
      </c>
      <c r="B7" s="5" t="s">
        <v>18</v>
      </c>
      <c r="C7" s="5" t="s">
        <v>19</v>
      </c>
      <c r="D7" s="5" t="s">
        <v>20</v>
      </c>
      <c r="E7" s="5" t="s">
        <v>64</v>
      </c>
      <c r="F7" s="5" t="s">
        <v>35</v>
      </c>
    </row>
    <row r="8" spans="1:6" s="26" customFormat="1" ht="15" customHeigh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</row>
    <row r="9" spans="1:6" s="6" customFormat="1" ht="30" customHeight="1">
      <c r="A9" s="49">
        <v>754</v>
      </c>
      <c r="B9" s="50"/>
      <c r="C9" s="51"/>
      <c r="D9" s="52" t="s">
        <v>62</v>
      </c>
      <c r="E9" s="57"/>
      <c r="F9" s="32">
        <f>F10</f>
        <v>10000</v>
      </c>
    </row>
    <row r="10" spans="1:6" s="6" customFormat="1" ht="22.5" customHeight="1">
      <c r="A10" s="47"/>
      <c r="B10" s="47">
        <v>75412</v>
      </c>
      <c r="C10" s="48"/>
      <c r="D10" s="1" t="s">
        <v>63</v>
      </c>
      <c r="E10" s="8"/>
      <c r="F10" s="8">
        <f>F11+F12</f>
        <v>10000</v>
      </c>
    </row>
    <row r="11" spans="1:6" s="6" customFormat="1" ht="20.25" customHeight="1">
      <c r="A11" s="47"/>
      <c r="B11" s="47"/>
      <c r="C11" s="48" t="s">
        <v>80</v>
      </c>
      <c r="D11" s="1" t="s">
        <v>81</v>
      </c>
      <c r="E11" s="8"/>
      <c r="F11" s="8">
        <v>3000</v>
      </c>
    </row>
    <row r="12" spans="1:6" s="6" customFormat="1" ht="29.25" customHeight="1">
      <c r="A12" s="5"/>
      <c r="B12" s="5"/>
      <c r="C12" s="2">
        <v>6060</v>
      </c>
      <c r="D12" s="9" t="s">
        <v>82</v>
      </c>
      <c r="E12" s="8"/>
      <c r="F12" s="8">
        <v>7000</v>
      </c>
    </row>
    <row r="13" spans="1:6" s="3" customFormat="1" ht="18.75" customHeight="1">
      <c r="A13" s="4"/>
      <c r="B13" s="4"/>
      <c r="C13" s="5"/>
      <c r="D13" s="34" t="s">
        <v>26</v>
      </c>
      <c r="E13" s="55"/>
      <c r="F13" s="13">
        <f>F9</f>
        <v>10000</v>
      </c>
    </row>
    <row r="14" s="3" customFormat="1" ht="21.75" customHeight="1">
      <c r="A14" s="3" t="s">
        <v>21</v>
      </c>
    </row>
    <row r="15" spans="1:6" s="3" customFormat="1" ht="89.25" customHeight="1">
      <c r="A15" s="68" t="s">
        <v>83</v>
      </c>
      <c r="B15" s="68"/>
      <c r="C15" s="68"/>
      <c r="D15" s="68"/>
      <c r="E15" s="68"/>
      <c r="F15" s="68"/>
    </row>
    <row r="16" ht="19.5" customHeight="1"/>
    <row r="17" spans="4:6" ht="12.75">
      <c r="D17" s="69" t="s">
        <v>67</v>
      </c>
      <c r="E17" s="69"/>
      <c r="F17" s="69"/>
    </row>
    <row r="19" spans="4:6" ht="20.25" customHeight="1">
      <c r="D19" s="69" t="s">
        <v>68</v>
      </c>
      <c r="E19" s="69"/>
      <c r="F19" s="69"/>
    </row>
  </sheetData>
  <mergeCells count="7">
    <mergeCell ref="D17:F17"/>
    <mergeCell ref="D19:F19"/>
    <mergeCell ref="A15:F15"/>
    <mergeCell ref="D1:F1"/>
    <mergeCell ref="D2:F2"/>
    <mergeCell ref="D3:F3"/>
    <mergeCell ref="B5:F5"/>
  </mergeCells>
  <printOptions/>
  <pageMargins left="0.58" right="0.17" top="0.46" bottom="0.36" header="0.32" footer="0.25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H1" sqref="H1:L1"/>
    </sheetView>
  </sheetViews>
  <sheetFormatPr defaultColWidth="9.00390625" defaultRowHeight="12.75"/>
  <cols>
    <col min="1" max="1" width="5.125" style="3" customWidth="1"/>
    <col min="2" max="2" width="6.75390625" style="3" customWidth="1"/>
    <col min="3" max="3" width="8.25390625" style="3" customWidth="1"/>
    <col min="4" max="4" width="7.25390625" style="3" customWidth="1"/>
    <col min="5" max="5" width="38.625" style="3" customWidth="1"/>
    <col min="6" max="6" width="12.25390625" style="3" customWidth="1"/>
    <col min="7" max="7" width="10.25390625" style="3" customWidth="1"/>
    <col min="8" max="8" width="11.00390625" style="3" customWidth="1"/>
    <col min="9" max="10" width="10.25390625" style="3" customWidth="1"/>
    <col min="11" max="11" width="9.25390625" style="3" customWidth="1"/>
    <col min="12" max="12" width="12.875" style="3" customWidth="1"/>
    <col min="13" max="16384" width="9.125" style="3" customWidth="1"/>
  </cols>
  <sheetData>
    <row r="1" spans="8:12" ht="14.25">
      <c r="H1" s="72" t="s">
        <v>92</v>
      </c>
      <c r="I1" s="72"/>
      <c r="J1" s="72"/>
      <c r="K1" s="72"/>
      <c r="L1" s="72"/>
    </row>
    <row r="2" spans="8:12" ht="14.25">
      <c r="H2" s="72" t="s">
        <v>0</v>
      </c>
      <c r="I2" s="72"/>
      <c r="J2" s="72"/>
      <c r="K2" s="72"/>
      <c r="L2" s="72"/>
    </row>
    <row r="3" ht="8.25" customHeight="1"/>
    <row r="4" spans="1:12" ht="16.5" customHeight="1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9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5" t="s">
        <v>6</v>
      </c>
    </row>
    <row r="6" spans="1:12" ht="15">
      <c r="A6" s="74" t="s">
        <v>7</v>
      </c>
      <c r="B6" s="74" t="s">
        <v>17</v>
      </c>
      <c r="C6" s="74" t="s">
        <v>39</v>
      </c>
      <c r="D6" s="74" t="s">
        <v>19</v>
      </c>
      <c r="E6" s="75" t="s">
        <v>8</v>
      </c>
      <c r="F6" s="75" t="s">
        <v>9</v>
      </c>
      <c r="G6" s="75" t="s">
        <v>14</v>
      </c>
      <c r="H6" s="75"/>
      <c r="I6" s="75"/>
      <c r="J6" s="75"/>
      <c r="K6" s="75"/>
      <c r="L6" s="76" t="s">
        <v>27</v>
      </c>
    </row>
    <row r="7" spans="1:12" ht="15">
      <c r="A7" s="74"/>
      <c r="B7" s="74"/>
      <c r="C7" s="74"/>
      <c r="D7" s="74"/>
      <c r="E7" s="75"/>
      <c r="F7" s="75"/>
      <c r="G7" s="75" t="s">
        <v>40</v>
      </c>
      <c r="H7" s="75" t="s">
        <v>10</v>
      </c>
      <c r="I7" s="75"/>
      <c r="J7" s="75"/>
      <c r="K7" s="75"/>
      <c r="L7" s="77"/>
    </row>
    <row r="8" spans="1:12" ht="14.25">
      <c r="A8" s="74"/>
      <c r="B8" s="74"/>
      <c r="C8" s="74"/>
      <c r="D8" s="74"/>
      <c r="E8" s="75"/>
      <c r="F8" s="75"/>
      <c r="G8" s="75"/>
      <c r="H8" s="75" t="s">
        <v>11</v>
      </c>
      <c r="I8" s="75" t="s">
        <v>12</v>
      </c>
      <c r="J8" s="75" t="s">
        <v>41</v>
      </c>
      <c r="K8" s="79" t="s">
        <v>28</v>
      </c>
      <c r="L8" s="77"/>
    </row>
    <row r="9" spans="1:12" ht="14.25">
      <c r="A9" s="74"/>
      <c r="B9" s="74"/>
      <c r="C9" s="74"/>
      <c r="D9" s="74"/>
      <c r="E9" s="75"/>
      <c r="F9" s="75"/>
      <c r="G9" s="75"/>
      <c r="H9" s="75"/>
      <c r="I9" s="75"/>
      <c r="J9" s="75"/>
      <c r="K9" s="79"/>
      <c r="L9" s="77"/>
    </row>
    <row r="10" spans="1:12" ht="54" customHeight="1">
      <c r="A10" s="74"/>
      <c r="B10" s="74"/>
      <c r="C10" s="74"/>
      <c r="D10" s="74"/>
      <c r="E10" s="75"/>
      <c r="F10" s="75"/>
      <c r="G10" s="75"/>
      <c r="H10" s="75"/>
      <c r="I10" s="75"/>
      <c r="J10" s="75"/>
      <c r="K10" s="79"/>
      <c r="L10" s="78"/>
    </row>
    <row r="11" spans="1:12" ht="19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2" ht="58.5" customHeight="1">
      <c r="A12" s="11">
        <v>1</v>
      </c>
      <c r="B12" s="14" t="s">
        <v>23</v>
      </c>
      <c r="C12" s="14" t="s">
        <v>24</v>
      </c>
      <c r="D12" s="11">
        <v>6050</v>
      </c>
      <c r="E12" s="9" t="s">
        <v>2</v>
      </c>
      <c r="F12" s="38">
        <f>G12</f>
        <v>10000</v>
      </c>
      <c r="G12" s="38">
        <f>H12</f>
        <v>10000</v>
      </c>
      <c r="H12" s="17">
        <v>10000</v>
      </c>
      <c r="I12" s="11"/>
      <c r="J12" s="11"/>
      <c r="K12" s="11"/>
      <c r="L12" s="18" t="s">
        <v>43</v>
      </c>
    </row>
    <row r="13" spans="1:12" s="7" customFormat="1" ht="21.75" customHeight="1">
      <c r="A13" s="80" t="s">
        <v>45</v>
      </c>
      <c r="B13" s="81"/>
      <c r="C13" s="81"/>
      <c r="D13" s="81"/>
      <c r="E13" s="61"/>
      <c r="F13" s="39">
        <f>SUM(F12)</f>
        <v>10000</v>
      </c>
      <c r="G13" s="39">
        <f>SUM(G12)</f>
        <v>10000</v>
      </c>
      <c r="H13" s="39">
        <f>SUM(H12)</f>
        <v>10000</v>
      </c>
      <c r="I13" s="10"/>
      <c r="J13" s="10"/>
      <c r="K13" s="10"/>
      <c r="L13" s="10"/>
    </row>
    <row r="14" spans="1:12" ht="30.75" customHeight="1">
      <c r="A14" s="14" t="s">
        <v>51</v>
      </c>
      <c r="B14" s="14" t="s">
        <v>52</v>
      </c>
      <c r="C14" s="14" t="s">
        <v>53</v>
      </c>
      <c r="D14" s="14" t="s">
        <v>54</v>
      </c>
      <c r="E14" s="12" t="s">
        <v>55</v>
      </c>
      <c r="F14" s="38">
        <f>G14</f>
        <v>10000</v>
      </c>
      <c r="G14" s="38">
        <f>H14</f>
        <v>10000</v>
      </c>
      <c r="H14" s="38">
        <v>10000</v>
      </c>
      <c r="I14" s="11"/>
      <c r="J14" s="11"/>
      <c r="K14" s="11"/>
      <c r="L14" s="18" t="s">
        <v>43</v>
      </c>
    </row>
    <row r="15" spans="1:12" s="7" customFormat="1" ht="28.5" customHeight="1">
      <c r="A15" s="86" t="s">
        <v>3</v>
      </c>
      <c r="B15" s="87"/>
      <c r="C15" s="87"/>
      <c r="D15" s="87"/>
      <c r="E15" s="88"/>
      <c r="F15" s="39">
        <f>SUM(F14)</f>
        <v>10000</v>
      </c>
      <c r="G15" s="39">
        <f>SUM(G14)</f>
        <v>10000</v>
      </c>
      <c r="H15" s="39">
        <f>SUM(H14)</f>
        <v>10000</v>
      </c>
      <c r="I15" s="10"/>
      <c r="J15" s="10"/>
      <c r="K15" s="10"/>
      <c r="L15" s="10"/>
    </row>
    <row r="16" spans="1:12" ht="74.25" customHeight="1">
      <c r="A16" s="11">
        <v>3</v>
      </c>
      <c r="B16" s="11">
        <v>600</v>
      </c>
      <c r="C16" s="11">
        <v>60013</v>
      </c>
      <c r="D16" s="11">
        <v>6050</v>
      </c>
      <c r="E16" s="12" t="s">
        <v>42</v>
      </c>
      <c r="F16" s="17">
        <f aca="true" t="shared" si="0" ref="F16:G21">G16</f>
        <v>130000</v>
      </c>
      <c r="G16" s="17">
        <f t="shared" si="0"/>
        <v>130000</v>
      </c>
      <c r="H16" s="17">
        <v>130000</v>
      </c>
      <c r="I16" s="18"/>
      <c r="J16" s="19"/>
      <c r="K16" s="18"/>
      <c r="L16" s="18" t="s">
        <v>43</v>
      </c>
    </row>
    <row r="17" spans="1:12" ht="141.75" customHeight="1">
      <c r="A17" s="11">
        <v>4</v>
      </c>
      <c r="B17" s="11">
        <v>600</v>
      </c>
      <c r="C17" s="11">
        <v>60013</v>
      </c>
      <c r="D17" s="18">
        <v>6050</v>
      </c>
      <c r="E17" s="9" t="s">
        <v>77</v>
      </c>
      <c r="F17" s="17">
        <f t="shared" si="0"/>
        <v>77600</v>
      </c>
      <c r="G17" s="17">
        <f t="shared" si="0"/>
        <v>77600</v>
      </c>
      <c r="H17" s="17">
        <v>77600</v>
      </c>
      <c r="I17" s="18"/>
      <c r="J17" s="19"/>
      <c r="K17" s="18"/>
      <c r="L17" s="18" t="s">
        <v>43</v>
      </c>
    </row>
    <row r="18" spans="1:12" ht="131.25" customHeight="1">
      <c r="A18" s="11">
        <v>5</v>
      </c>
      <c r="B18" s="11">
        <v>600</v>
      </c>
      <c r="C18" s="11">
        <v>60013</v>
      </c>
      <c r="D18" s="18">
        <v>6050</v>
      </c>
      <c r="E18" s="37" t="s">
        <v>70</v>
      </c>
      <c r="F18" s="17">
        <f>G18</f>
        <v>500000</v>
      </c>
      <c r="G18" s="17">
        <f>H18</f>
        <v>500000</v>
      </c>
      <c r="H18" s="17">
        <v>500000</v>
      </c>
      <c r="I18" s="18"/>
      <c r="J18" s="19"/>
      <c r="K18" s="18"/>
      <c r="L18" s="18" t="s">
        <v>43</v>
      </c>
    </row>
    <row r="19" spans="1:12" ht="57" customHeight="1">
      <c r="A19" s="11">
        <v>6</v>
      </c>
      <c r="B19" s="11">
        <v>600</v>
      </c>
      <c r="C19" s="11">
        <v>60016</v>
      </c>
      <c r="D19" s="18">
        <v>6050</v>
      </c>
      <c r="E19" s="37" t="s">
        <v>50</v>
      </c>
      <c r="F19" s="17">
        <f t="shared" si="0"/>
        <v>30000</v>
      </c>
      <c r="G19" s="17">
        <f t="shared" si="0"/>
        <v>30000</v>
      </c>
      <c r="H19" s="17">
        <v>30000</v>
      </c>
      <c r="I19" s="18"/>
      <c r="J19" s="19"/>
      <c r="K19" s="18"/>
      <c r="L19" s="18" t="s">
        <v>43</v>
      </c>
    </row>
    <row r="20" spans="1:12" ht="60" customHeight="1">
      <c r="A20" s="11">
        <v>7</v>
      </c>
      <c r="B20" s="11">
        <v>600</v>
      </c>
      <c r="C20" s="11">
        <v>60016</v>
      </c>
      <c r="D20" s="18">
        <v>6050</v>
      </c>
      <c r="E20" s="37" t="s">
        <v>57</v>
      </c>
      <c r="F20" s="17">
        <f t="shared" si="0"/>
        <v>34000</v>
      </c>
      <c r="G20" s="17">
        <f t="shared" si="0"/>
        <v>34000</v>
      </c>
      <c r="H20" s="17">
        <v>34000</v>
      </c>
      <c r="I20" s="18"/>
      <c r="J20" s="19"/>
      <c r="K20" s="18"/>
      <c r="L20" s="18" t="s">
        <v>43</v>
      </c>
    </row>
    <row r="21" spans="1:12" s="43" customFormat="1" ht="85.5" customHeight="1">
      <c r="A21" s="40">
        <v>8</v>
      </c>
      <c r="B21" s="11">
        <v>600</v>
      </c>
      <c r="C21" s="11">
        <v>60016</v>
      </c>
      <c r="D21" s="18">
        <v>6050</v>
      </c>
      <c r="E21" s="37" t="s">
        <v>46</v>
      </c>
      <c r="F21" s="17">
        <f t="shared" si="0"/>
        <v>37000</v>
      </c>
      <c r="G21" s="17">
        <f t="shared" si="0"/>
        <v>37000</v>
      </c>
      <c r="H21" s="17">
        <v>37000</v>
      </c>
      <c r="I21" s="41"/>
      <c r="J21" s="42"/>
      <c r="K21" s="41"/>
      <c r="L21" s="18" t="s">
        <v>43</v>
      </c>
    </row>
    <row r="22" spans="1:12" s="7" customFormat="1" ht="24.75" customHeight="1">
      <c r="A22" s="62" t="s">
        <v>29</v>
      </c>
      <c r="B22" s="63"/>
      <c r="C22" s="63"/>
      <c r="D22" s="63"/>
      <c r="E22" s="82"/>
      <c r="F22" s="20">
        <f>G22</f>
        <v>808600</v>
      </c>
      <c r="G22" s="20">
        <f>H22</f>
        <v>808600</v>
      </c>
      <c r="H22" s="20">
        <f>SUM(H16:H21)</f>
        <v>808600</v>
      </c>
      <c r="I22" s="23"/>
      <c r="J22" s="24"/>
      <c r="K22" s="23"/>
      <c r="L22" s="23"/>
    </row>
    <row r="23" spans="1:12" ht="30" customHeight="1">
      <c r="A23" s="11">
        <v>9</v>
      </c>
      <c r="B23" s="11">
        <v>750</v>
      </c>
      <c r="C23" s="11">
        <v>75023</v>
      </c>
      <c r="D23" s="11">
        <v>6060</v>
      </c>
      <c r="E23" s="12" t="s">
        <v>44</v>
      </c>
      <c r="F23" s="17">
        <f>G23</f>
        <v>12000</v>
      </c>
      <c r="G23" s="17">
        <f>H23</f>
        <v>12000</v>
      </c>
      <c r="H23" s="17">
        <v>12000</v>
      </c>
      <c r="I23" s="18"/>
      <c r="J23" s="19"/>
      <c r="K23" s="18"/>
      <c r="L23" s="18" t="s">
        <v>43</v>
      </c>
    </row>
    <row r="24" spans="1:12" s="7" customFormat="1" ht="27" customHeight="1">
      <c r="A24" s="83" t="s">
        <v>5</v>
      </c>
      <c r="B24" s="84"/>
      <c r="C24" s="84"/>
      <c r="D24" s="84"/>
      <c r="E24" s="85"/>
      <c r="F24" s="20">
        <f>SUM(F23)</f>
        <v>12000</v>
      </c>
      <c r="G24" s="20">
        <f>SUM(G23)</f>
        <v>12000</v>
      </c>
      <c r="H24" s="20">
        <f>SUM(H23)</f>
        <v>12000</v>
      </c>
      <c r="I24" s="23"/>
      <c r="J24" s="24"/>
      <c r="K24" s="23"/>
      <c r="L24" s="23"/>
    </row>
    <row r="25" spans="1:12" s="43" customFormat="1" ht="47.25" customHeight="1">
      <c r="A25" s="40">
        <v>10</v>
      </c>
      <c r="B25" s="12">
        <v>754</v>
      </c>
      <c r="C25" s="12">
        <v>75412</v>
      </c>
      <c r="D25" s="12">
        <v>6060</v>
      </c>
      <c r="E25" s="12" t="s">
        <v>69</v>
      </c>
      <c r="F25" s="17">
        <f>G25</f>
        <v>850000</v>
      </c>
      <c r="G25" s="17">
        <v>850000</v>
      </c>
      <c r="H25" s="17">
        <v>101000</v>
      </c>
      <c r="I25" s="41"/>
      <c r="J25" s="56" t="s">
        <v>76</v>
      </c>
      <c r="K25" s="41"/>
      <c r="L25" s="18" t="s">
        <v>43</v>
      </c>
    </row>
    <row r="26" spans="1:12" s="43" customFormat="1" ht="45" customHeight="1">
      <c r="A26" s="40">
        <v>11</v>
      </c>
      <c r="B26" s="12">
        <v>754</v>
      </c>
      <c r="C26" s="12">
        <v>75412</v>
      </c>
      <c r="D26" s="12">
        <v>6060</v>
      </c>
      <c r="E26" s="12" t="s">
        <v>85</v>
      </c>
      <c r="F26" s="17">
        <f>G26</f>
        <v>7000</v>
      </c>
      <c r="G26" s="17">
        <v>7000</v>
      </c>
      <c r="H26" s="17"/>
      <c r="I26" s="41"/>
      <c r="J26" s="56" t="s">
        <v>84</v>
      </c>
      <c r="K26" s="41"/>
      <c r="L26" s="18"/>
    </row>
    <row r="27" spans="1:12" s="43" customFormat="1" ht="27.75" customHeight="1">
      <c r="A27" s="40">
        <v>12</v>
      </c>
      <c r="B27" s="12">
        <v>754</v>
      </c>
      <c r="C27" s="12">
        <v>75495</v>
      </c>
      <c r="D27" s="12">
        <v>6050</v>
      </c>
      <c r="E27" s="12" t="s">
        <v>56</v>
      </c>
      <c r="F27" s="17">
        <f>G27</f>
        <v>260000</v>
      </c>
      <c r="G27" s="17">
        <f>H27</f>
        <v>260000</v>
      </c>
      <c r="H27" s="17">
        <v>260000</v>
      </c>
      <c r="I27" s="41"/>
      <c r="J27" s="17"/>
      <c r="K27" s="41"/>
      <c r="L27" s="18" t="s">
        <v>43</v>
      </c>
    </row>
    <row r="28" spans="1:12" s="7" customFormat="1" ht="27" customHeight="1">
      <c r="A28" s="86" t="s">
        <v>47</v>
      </c>
      <c r="B28" s="87"/>
      <c r="C28" s="87"/>
      <c r="D28" s="87"/>
      <c r="E28" s="88"/>
      <c r="F28" s="20">
        <f>SUM(F25:F27)</f>
        <v>1117000</v>
      </c>
      <c r="G28" s="20">
        <f>SUM(G25:G27)</f>
        <v>1117000</v>
      </c>
      <c r="H28" s="20">
        <f>SUM(H25:H27)</f>
        <v>361000</v>
      </c>
      <c r="I28" s="23"/>
      <c r="J28" s="20">
        <v>756000</v>
      </c>
      <c r="K28" s="23"/>
      <c r="L28" s="23"/>
    </row>
    <row r="29" spans="1:12" s="7" customFormat="1" ht="42" customHeight="1">
      <c r="A29" s="40">
        <v>13</v>
      </c>
      <c r="B29" s="12">
        <v>801</v>
      </c>
      <c r="C29" s="12">
        <v>80101</v>
      </c>
      <c r="D29" s="12">
        <v>6050</v>
      </c>
      <c r="E29" s="12" t="s">
        <v>48</v>
      </c>
      <c r="F29" s="17">
        <f>G29</f>
        <v>64000</v>
      </c>
      <c r="G29" s="17">
        <f>H29</f>
        <v>64000</v>
      </c>
      <c r="H29" s="17">
        <v>64000</v>
      </c>
      <c r="I29" s="23"/>
      <c r="J29" s="24"/>
      <c r="K29" s="23"/>
      <c r="L29" s="12" t="s">
        <v>71</v>
      </c>
    </row>
    <row r="30" spans="1:12" s="7" customFormat="1" ht="22.5" customHeight="1">
      <c r="A30" s="83" t="s">
        <v>49</v>
      </c>
      <c r="B30" s="84"/>
      <c r="C30" s="84"/>
      <c r="D30" s="84"/>
      <c r="E30" s="85"/>
      <c r="F30" s="20">
        <f>SUM(F29)</f>
        <v>64000</v>
      </c>
      <c r="G30" s="20">
        <f>SUM(G29)</f>
        <v>64000</v>
      </c>
      <c r="H30" s="20">
        <f>SUM(H29)</f>
        <v>64000</v>
      </c>
      <c r="I30" s="23"/>
      <c r="J30" s="24"/>
      <c r="K30" s="23"/>
      <c r="L30" s="23"/>
    </row>
    <row r="31" spans="1:12" s="7" customFormat="1" ht="41.25" customHeight="1">
      <c r="A31" s="11">
        <v>14</v>
      </c>
      <c r="B31" s="11">
        <v>852</v>
      </c>
      <c r="C31" s="11">
        <v>85219</v>
      </c>
      <c r="D31" s="12" t="s">
        <v>58</v>
      </c>
      <c r="E31" s="12" t="s">
        <v>59</v>
      </c>
      <c r="F31" s="17">
        <f>G31</f>
        <v>8000</v>
      </c>
      <c r="G31" s="17">
        <v>8000</v>
      </c>
      <c r="H31" s="17">
        <v>0</v>
      </c>
      <c r="I31" s="23"/>
      <c r="J31" s="17" t="s">
        <v>72</v>
      </c>
      <c r="K31" s="17">
        <v>0</v>
      </c>
      <c r="L31" s="12" t="s">
        <v>61</v>
      </c>
    </row>
    <row r="32" spans="1:12" s="7" customFormat="1" ht="22.5" customHeight="1">
      <c r="A32" s="62" t="s">
        <v>60</v>
      </c>
      <c r="B32" s="63"/>
      <c r="C32" s="63"/>
      <c r="D32" s="63"/>
      <c r="E32" s="82"/>
      <c r="F32" s="20">
        <f>G32</f>
        <v>8000</v>
      </c>
      <c r="G32" s="20">
        <f>J32</f>
        <v>8000</v>
      </c>
      <c r="H32" s="20">
        <f>SUM(H31)</f>
        <v>0</v>
      </c>
      <c r="I32" s="23"/>
      <c r="J32" s="45">
        <v>8000</v>
      </c>
      <c r="K32" s="20">
        <f>SUM(K31)</f>
        <v>0</v>
      </c>
      <c r="L32" s="23"/>
    </row>
    <row r="33" spans="1:12" s="7" customFormat="1" ht="22.5" customHeight="1">
      <c r="A33" s="58">
        <v>15</v>
      </c>
      <c r="B33" s="58">
        <v>900</v>
      </c>
      <c r="C33" s="58">
        <v>90003</v>
      </c>
      <c r="D33" s="58">
        <v>6060</v>
      </c>
      <c r="E33" s="12" t="s">
        <v>73</v>
      </c>
      <c r="F33" s="17">
        <f>G33</f>
        <v>3700</v>
      </c>
      <c r="G33" s="17">
        <f>H33</f>
        <v>3700</v>
      </c>
      <c r="H33" s="17">
        <v>3700</v>
      </c>
      <c r="I33" s="23"/>
      <c r="J33" s="45"/>
      <c r="K33" s="20"/>
      <c r="L33" s="23"/>
    </row>
    <row r="34" spans="1:12" ht="135" customHeight="1">
      <c r="A34" s="11">
        <v>16</v>
      </c>
      <c r="B34" s="11">
        <v>900</v>
      </c>
      <c r="C34" s="11">
        <v>90015</v>
      </c>
      <c r="D34" s="11">
        <v>6050</v>
      </c>
      <c r="E34" s="12" t="s">
        <v>4</v>
      </c>
      <c r="F34" s="17">
        <f>G34</f>
        <v>40000</v>
      </c>
      <c r="G34" s="17">
        <f>H34</f>
        <v>40000</v>
      </c>
      <c r="H34" s="17">
        <v>40000</v>
      </c>
      <c r="I34" s="18"/>
      <c r="J34" s="19"/>
      <c r="K34" s="18"/>
      <c r="L34" s="18" t="s">
        <v>43</v>
      </c>
    </row>
    <row r="35" spans="1:12" ht="21.75" customHeight="1">
      <c r="A35" s="86" t="s">
        <v>30</v>
      </c>
      <c r="B35" s="87"/>
      <c r="C35" s="87"/>
      <c r="D35" s="87"/>
      <c r="E35" s="88"/>
      <c r="F35" s="17">
        <f>SUM(F34:F34)</f>
        <v>40000</v>
      </c>
      <c r="G35" s="17">
        <f>G33+G34</f>
        <v>43700</v>
      </c>
      <c r="H35" s="17">
        <f>H33+H34</f>
        <v>43700</v>
      </c>
      <c r="I35" s="18"/>
      <c r="J35" s="19"/>
      <c r="K35" s="18"/>
      <c r="L35" s="18"/>
    </row>
    <row r="36" spans="1:12" ht="24" customHeight="1">
      <c r="A36" s="89" t="s">
        <v>25</v>
      </c>
      <c r="B36" s="89"/>
      <c r="C36" s="89"/>
      <c r="D36" s="89"/>
      <c r="E36" s="89"/>
      <c r="F36" s="17">
        <f>G36</f>
        <v>2073300</v>
      </c>
      <c r="G36" s="22">
        <f>G13+G15+G22+G24+G28+G30+G32+G35</f>
        <v>2073300</v>
      </c>
      <c r="H36" s="17">
        <f>H13+H15+H22+H24+H28+H30+H32+H35</f>
        <v>1309300</v>
      </c>
      <c r="I36" s="17">
        <v>0</v>
      </c>
      <c r="J36" s="17">
        <f>J13+J15+J22+J24+J28+J30+J32+J35</f>
        <v>764000</v>
      </c>
      <c r="K36" s="17">
        <f>K32</f>
        <v>0</v>
      </c>
      <c r="L36" s="21" t="s">
        <v>13</v>
      </c>
    </row>
    <row r="37" spans="1:12" ht="14.25">
      <c r="A37" s="90" t="s">
        <v>74</v>
      </c>
      <c r="B37" s="90"/>
      <c r="C37" s="90"/>
      <c r="D37" s="90"/>
      <c r="E37" s="90"/>
      <c r="F37" s="90"/>
      <c r="G37" s="90"/>
      <c r="H37" s="90"/>
      <c r="I37" s="25"/>
      <c r="J37" s="25"/>
      <c r="K37" s="25"/>
      <c r="L37" s="25"/>
    </row>
    <row r="38" spans="1:12" ht="14.25">
      <c r="A38" s="91" t="s">
        <v>75</v>
      </c>
      <c r="B38" s="91"/>
      <c r="C38" s="91"/>
      <c r="D38" s="91"/>
      <c r="E38" s="91"/>
      <c r="F38" s="91"/>
      <c r="G38" s="91"/>
      <c r="H38" s="53"/>
      <c r="I38" s="25"/>
      <c r="J38" s="25"/>
      <c r="K38" s="25"/>
      <c r="L38" s="25"/>
    </row>
    <row r="39" spans="9:11" ht="14.25">
      <c r="I39" s="71" t="s">
        <v>15</v>
      </c>
      <c r="J39" s="71"/>
      <c r="K39" s="71"/>
    </row>
    <row r="40" spans="9:11" ht="27.75" customHeight="1">
      <c r="I40" s="71" t="s">
        <v>22</v>
      </c>
      <c r="J40" s="71"/>
      <c r="K40" s="71"/>
    </row>
  </sheetData>
  <mergeCells count="30">
    <mergeCell ref="A35:E35"/>
    <mergeCell ref="I39:K39"/>
    <mergeCell ref="A28:E28"/>
    <mergeCell ref="A30:E30"/>
    <mergeCell ref="A32:E32"/>
    <mergeCell ref="A36:E36"/>
    <mergeCell ref="A37:H37"/>
    <mergeCell ref="A38:G38"/>
    <mergeCell ref="A13:E13"/>
    <mergeCell ref="A22:E22"/>
    <mergeCell ref="A24:E24"/>
    <mergeCell ref="A15:E15"/>
    <mergeCell ref="G6:K6"/>
    <mergeCell ref="L6:L10"/>
    <mergeCell ref="G7:G10"/>
    <mergeCell ref="H7:K7"/>
    <mergeCell ref="H8:H10"/>
    <mergeCell ref="I8:I10"/>
    <mergeCell ref="J8:J10"/>
    <mergeCell ref="K8:K10"/>
    <mergeCell ref="I40:K40"/>
    <mergeCell ref="H1:L1"/>
    <mergeCell ref="A4:L4"/>
    <mergeCell ref="A6:A10"/>
    <mergeCell ref="B6:B10"/>
    <mergeCell ref="C6:C10"/>
    <mergeCell ref="D6:D10"/>
    <mergeCell ref="E6:E10"/>
    <mergeCell ref="F6:F10"/>
    <mergeCell ref="H2:L2"/>
  </mergeCells>
  <printOptions/>
  <pageMargins left="0.51" right="0.18" top="0.37" bottom="0.3" header="0.19" footer="0.1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2009-12-29T11:59:48Z</cp:lastPrinted>
  <dcterms:created xsi:type="dcterms:W3CDTF">2001-03-21T13:01:08Z</dcterms:created>
  <dcterms:modified xsi:type="dcterms:W3CDTF">2009-12-29T12:00:19Z</dcterms:modified>
  <cp:category/>
  <cp:version/>
  <cp:contentType/>
  <cp:contentStatus/>
</cp:coreProperties>
</file>