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zał  Nr 1do proj" sheetId="1" r:id="rId1"/>
    <sheet name="zał Nr 2 do proj" sheetId="2" r:id="rId2"/>
    <sheet name="Zał Nr3do proj" sheetId="3" r:id="rId3"/>
    <sheet name="zał Nr 4do proj" sheetId="4" r:id="rId4"/>
  </sheets>
  <definedNames>
    <definedName name="_xlnm.Print_Area" localSheetId="0">'zał  Nr 1do proj'!$A$1:$E$25</definedName>
    <definedName name="_xlnm.Print_Area" localSheetId="3">'zał Nr 4do proj'!$A$1:$I$45</definedName>
    <definedName name="_xlnm.Print_Titles" localSheetId="3">'zał Nr 4do proj'!$7:$7</definedName>
  </definedNames>
  <calcPr fullCalcOnLoad="1"/>
</workbook>
</file>

<file path=xl/sharedStrings.xml><?xml version="1.0" encoding="utf-8"?>
<sst xmlns="http://schemas.openxmlformats.org/spreadsheetml/2006/main" count="125" uniqueCount="99">
  <si>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</si>
  <si>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</si>
  <si>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</si>
  <si>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</si>
  <si>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</si>
  <si>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</si>
  <si>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</si>
  <si>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</si>
  <si>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</si>
  <si>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</si>
  <si>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</si>
  <si>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</si>
  <si>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</si>
  <si>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</si>
  <si>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</si>
  <si>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</si>
  <si>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</si>
  <si>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</si>
  <si>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</si>
  <si>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</si>
  <si>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</si>
  <si>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</si>
  <si>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</si>
  <si>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</si>
  <si>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</si>
  <si>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</si>
  <si>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</si>
  <si>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</si>
  <si>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</si>
  <si>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</si>
  <si>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</si>
  <si>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</si>
  <si>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</si>
  <si>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</si>
  <si>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</si>
  <si>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</si>
  <si>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</si>
  <si>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</si>
  <si>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</si>
  <si>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Dochody od osób prawnych, od osób fizycznych i od innych jednostek nie posiadających osobowości prawnej oraz wydatki związane z ich poborem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</si>
  <si>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</si>
  <si>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</si>
  <si>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</si>
  <si>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</si>
  <si>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</si>
  <si>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</si>
  <si>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</si>
  <si>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 zestawów komputerowych dla Urzędu Gminy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</si>
  <si>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</si>
  <si>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</si>
  <si>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</si>
  <si>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</si>
  <si>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</si>
  <si>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</si>
  <si>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</si>
  <si>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</si>
  <si>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</si>
  <si>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</si>
  <si>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</si>
  <si>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</si>
  <si>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</si>
  <si>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</si>
  <si>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</si>
  <si>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</si>
  <si>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</si>
  <si>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</si>
  <si>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</si>
  <si>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 xml:space="preserve">na rok 2005  w związku ze zwiększeniem  dochodów własnych  gminy .  </t>
  </si>
  <si>
    <t>Wpływy z podatku rolnego, podatku leśnego, podatku od spadków i darowizn,  podatku od czynności cywilnoprawnych  oraz   podatków i opłat lokalnych od osób  fizycznych</t>
  </si>
  <si>
    <t>Wpływy z usług</t>
  </si>
  <si>
    <t>0830</t>
  </si>
  <si>
    <t xml:space="preserve">wynikających z przeniesienia wydatków   między paragrafami w obrębie rozdziału  klasyfikacji budżetowej.   </t>
  </si>
  <si>
    <t>754</t>
  </si>
  <si>
    <t>Bezpieczeństwo publiczne i ochrona przeciwpożarowa</t>
  </si>
  <si>
    <t>75404</t>
  </si>
  <si>
    <t>Komendy wojewódzkie Policji</t>
  </si>
  <si>
    <t>Wpłaty jednostek  na rzecz środków specjalnych</t>
  </si>
  <si>
    <t>0310</t>
  </si>
  <si>
    <t>Podatek od nieruchomości</t>
  </si>
  <si>
    <t>Wpływy z podatku rolnego, podatku leśnego, podatku od czynności cywilnoprawnych ,  podatków i opłat lokalnych od osób prawnych i innych jednostek organizacyjnych</t>
  </si>
  <si>
    <t>Zakup materiałów i wyposażenia</t>
  </si>
  <si>
    <t>Zestawienie zmian w planie dochodów  budżetu Gminy Jaktorów</t>
  </si>
  <si>
    <t xml:space="preserve">Ogółem </t>
  </si>
  <si>
    <t xml:space="preserve">                                   Przewodniczący Rady Gminy</t>
  </si>
  <si>
    <t xml:space="preserve">                                                                       Mirosław Byczak</t>
  </si>
  <si>
    <t>Uzasadnienie: 
 Na podstawie prognozowanego wykonania podatku od osób prawnych oraz od osób fizycznych  oraz porównania z bieżącymi przypisami, wprowadza się stosowne zmiany w planie  tego podatku.</t>
  </si>
  <si>
    <t xml:space="preserve">na rok 2005  w związku z korektą planu  podatku od nieruchomości .  </t>
  </si>
  <si>
    <t>Wpłaty od jednostek na fundusz celowy</t>
  </si>
  <si>
    <t>Przeniesienia kwoty 18.400,-zł dokonuje się z uwagi na uchylenie §2950 "Wpłaty jednostek na rzecz środków specjalnych". Jednocześnie przeznacza się w/w kwotę na dofinansowanie kosztów funkcjonowania Komisariatu  Policji w Jaktorowie.</t>
  </si>
  <si>
    <r>
      <t>Uzasadnienie:</t>
    </r>
    <r>
      <rPr>
        <sz val="11"/>
        <rFont val="Arial CE"/>
        <family val="2"/>
      </rPr>
      <t xml:space="preserve">
       Kwota 12.756,-zł uzyskana z najmu pomieszczeń w szkołach zostaje przeznaczona zgodnie z wnioskami Dyrektorów na zakup materiałów i wyposażenia w sposób następujący:
1) dla Zespołu Szkół Publicznych w Jaktorowie - 8.056,-zł 
2) dla Zespołu Szkół Publicznych w Międzyborowie - 4.700,-zł.</t>
    </r>
  </si>
  <si>
    <t xml:space="preserve">                              Zał.Nr 1  do uchwały Nr XXXVI/ 267/2005</t>
  </si>
  <si>
    <t xml:space="preserve">                         Rady Gminy Jaktorów z dnia  13 czerwca  2005r.</t>
  </si>
  <si>
    <t>0970</t>
  </si>
  <si>
    <t>Wpływy z różnych dochodów</t>
  </si>
  <si>
    <t xml:space="preserve">                              Zał.Nr 2  do uchwały Nr XXXVI/ 267 /2005</t>
  </si>
  <si>
    <t xml:space="preserve">                                          Zał. Nr 3  do uchwały Nr XXXVI/ 267/2005</t>
  </si>
  <si>
    <t xml:space="preserve">                               z dnia 13 czerwca 2005r</t>
  </si>
  <si>
    <t>Zał.Nr 4 do  uchwały  Nr XXXVI/ 267/2005</t>
  </si>
  <si>
    <t>Rady Gminy Jaktorów z dnia 13 czerwca 2005r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</si>
</sst>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1"/>
      <name val="Arial"/>
      <family val="0"/>
    </font>
    <font>
      <i/>
      <sz val="10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6">
      <selection activeCell="E20" sqref="E20"/>
    </sheetView>
  </sheetViews>
  <sheetFormatPr defaultColWidth="9.140625" defaultRowHeight="12.75"/>
  <cols>
    <col min="1" max="1" width="6.00390625" style="15" customWidth="1"/>
    <col min="2" max="2" width="10.28125" style="15" customWidth="1"/>
    <col min="3" max="3" width="6.57421875" style="15" customWidth="1"/>
    <col min="4" max="4" width="61.421875" style="15" customWidth="1"/>
    <col min="5" max="5" width="13.00390625" style="15" customWidth="1"/>
    <col min="6" max="16384" width="9.140625" style="15" customWidth="1"/>
  </cols>
  <sheetData>
    <row r="2" spans="4:5" ht="12.75" customHeight="1">
      <c r="D2" s="109" t="s">
        <v>90</v>
      </c>
      <c r="E2" s="109"/>
    </row>
    <row r="3" spans="3:5" ht="12.75" customHeight="1">
      <c r="C3" s="109" t="s">
        <v>91</v>
      </c>
      <c r="D3" s="109"/>
      <c r="E3" s="109"/>
    </row>
    <row r="4" spans="3:4" ht="12.75" customHeight="1">
      <c r="C4" s="1"/>
      <c r="D4" s="1"/>
    </row>
    <row r="5" spans="1:5" ht="15.75" customHeight="1">
      <c r="A5" s="2"/>
      <c r="B5" s="109" t="s">
        <v>0</v>
      </c>
      <c r="C5" s="109"/>
      <c r="D5" s="109"/>
      <c r="E5" s="109"/>
    </row>
    <row r="6" spans="1:5" ht="17.25" customHeight="1">
      <c r="A6" s="110" t="s">
        <v>67</v>
      </c>
      <c r="B6" s="110"/>
      <c r="C6" s="110"/>
      <c r="D6" s="110"/>
      <c r="E6" s="110"/>
    </row>
    <row r="7" spans="1:4" ht="17.25" customHeight="1">
      <c r="A7" s="108" t="s">
        <v>1</v>
      </c>
      <c r="B7" s="108"/>
      <c r="C7" s="108"/>
      <c r="D7" s="16"/>
    </row>
    <row r="8" spans="1:5" s="1" customFormat="1" ht="26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s="17" customFormat="1" ht="14.25">
      <c r="A9" s="4">
        <v>1</v>
      </c>
      <c r="B9" s="4">
        <v>2</v>
      </c>
      <c r="C9" s="4">
        <v>3</v>
      </c>
      <c r="D9" s="4">
        <v>4</v>
      </c>
      <c r="E9" s="5">
        <v>6</v>
      </c>
    </row>
    <row r="10" spans="1:5" s="69" customFormat="1" ht="19.5" customHeight="1">
      <c r="A10" s="7">
        <v>801</v>
      </c>
      <c r="B10" s="7"/>
      <c r="C10" s="6"/>
      <c r="D10" s="8" t="s">
        <v>17</v>
      </c>
      <c r="E10" s="74">
        <f>E11</f>
        <v>12756</v>
      </c>
    </row>
    <row r="11" spans="1:5" s="17" customFormat="1" ht="16.5" customHeight="1">
      <c r="A11" s="4"/>
      <c r="B11" s="4">
        <v>80101</v>
      </c>
      <c r="C11" s="9"/>
      <c r="D11" s="93" t="s">
        <v>18</v>
      </c>
      <c r="E11" s="72">
        <f>E12+E13</f>
        <v>12756</v>
      </c>
    </row>
    <row r="12" spans="1:5" s="17" customFormat="1" ht="16.5" customHeight="1">
      <c r="A12" s="4"/>
      <c r="B12" s="4"/>
      <c r="C12" s="9" t="s">
        <v>70</v>
      </c>
      <c r="D12" s="93" t="s">
        <v>69</v>
      </c>
      <c r="E12" s="72">
        <v>4700</v>
      </c>
    </row>
    <row r="13" spans="1:5" s="17" customFormat="1" ht="16.5" customHeight="1">
      <c r="A13" s="4"/>
      <c r="B13" s="4"/>
      <c r="C13" s="9" t="s">
        <v>92</v>
      </c>
      <c r="D13" s="93" t="s">
        <v>93</v>
      </c>
      <c r="E13" s="72">
        <v>8056</v>
      </c>
    </row>
    <row r="14" spans="1:5" ht="21.75" customHeight="1">
      <c r="A14" s="12"/>
      <c r="B14" s="12"/>
      <c r="C14" s="12"/>
      <c r="D14" s="4" t="s">
        <v>7</v>
      </c>
      <c r="E14" s="11">
        <f>E10</f>
        <v>12756</v>
      </c>
    </row>
    <row r="15" spans="1:5" s="16" customFormat="1" ht="14.25">
      <c r="A15" s="3"/>
      <c r="B15" s="3"/>
      <c r="C15" s="3"/>
      <c r="D15" s="3"/>
      <c r="E15" s="13"/>
    </row>
    <row r="16" spans="1:5" ht="18" customHeight="1">
      <c r="A16" s="108" t="s">
        <v>8</v>
      </c>
      <c r="B16" s="108"/>
      <c r="C16" s="108"/>
      <c r="D16" s="3"/>
      <c r="E16" s="13"/>
    </row>
    <row r="17" spans="1:5" s="17" customFormat="1" ht="17.25" customHeight="1">
      <c r="A17" s="4" t="s">
        <v>2</v>
      </c>
      <c r="B17" s="4" t="s">
        <v>3</v>
      </c>
      <c r="C17" s="4" t="s">
        <v>4</v>
      </c>
      <c r="D17" s="4" t="s">
        <v>9</v>
      </c>
      <c r="E17" s="5" t="s">
        <v>6</v>
      </c>
    </row>
    <row r="18" spans="1:5" s="17" customFormat="1" ht="15.75" customHeight="1">
      <c r="A18" s="4">
        <v>1</v>
      </c>
      <c r="B18" s="4">
        <v>2</v>
      </c>
      <c r="C18" s="4">
        <v>3</v>
      </c>
      <c r="D18" s="4">
        <v>4</v>
      </c>
      <c r="E18" s="5">
        <v>5</v>
      </c>
    </row>
    <row r="19" spans="1:5" s="69" customFormat="1" ht="19.5" customHeight="1">
      <c r="A19" s="7">
        <v>801</v>
      </c>
      <c r="B19" s="7"/>
      <c r="C19" s="7"/>
      <c r="D19" s="73" t="s">
        <v>17</v>
      </c>
      <c r="E19" s="74">
        <f>E20</f>
        <v>12756</v>
      </c>
    </row>
    <row r="20" spans="1:5" s="17" customFormat="1" ht="18" customHeight="1">
      <c r="A20" s="4"/>
      <c r="B20" s="4">
        <v>80101</v>
      </c>
      <c r="C20" s="4"/>
      <c r="D20" s="68" t="s">
        <v>18</v>
      </c>
      <c r="E20" s="72">
        <f>E21</f>
        <v>12756</v>
      </c>
    </row>
    <row r="21" spans="1:5" s="17" customFormat="1" ht="16.5" customHeight="1">
      <c r="A21" s="4"/>
      <c r="B21" s="4"/>
      <c r="C21" s="4">
        <v>4210</v>
      </c>
      <c r="D21" s="68" t="s">
        <v>80</v>
      </c>
      <c r="E21" s="72">
        <v>12756</v>
      </c>
    </row>
    <row r="22" spans="1:5" ht="16.5" customHeight="1">
      <c r="A22" s="12"/>
      <c r="B22" s="12"/>
      <c r="C22" s="12"/>
      <c r="D22" s="4" t="s">
        <v>10</v>
      </c>
      <c r="E22" s="11">
        <f>E19</f>
        <v>12756</v>
      </c>
    </row>
    <row r="23" spans="1:5" ht="117.75" customHeight="1">
      <c r="A23" s="104" t="s">
        <v>89</v>
      </c>
      <c r="B23" s="105"/>
      <c r="C23" s="105"/>
      <c r="D23" s="105"/>
      <c r="E23" s="105"/>
    </row>
    <row r="24" spans="4:5" ht="14.25">
      <c r="D24" s="106" t="s">
        <v>11</v>
      </c>
      <c r="E24" s="106"/>
    </row>
    <row r="25" spans="4:5" ht="32.25" customHeight="1">
      <c r="D25" s="107" t="s">
        <v>12</v>
      </c>
      <c r="E25" s="107"/>
    </row>
  </sheetData>
  <mergeCells count="9">
    <mergeCell ref="D2:E2"/>
    <mergeCell ref="C3:E3"/>
    <mergeCell ref="B5:E5"/>
    <mergeCell ref="A6:E6"/>
    <mergeCell ref="A23:E23"/>
    <mergeCell ref="D24:E24"/>
    <mergeCell ref="D25:E25"/>
    <mergeCell ref="A7:C7"/>
    <mergeCell ref="A16:C16"/>
  </mergeCells>
  <printOptions/>
  <pageMargins left="0.45" right="0.28" top="1" bottom="1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8">
      <selection activeCell="C3" sqref="C3:E3"/>
    </sheetView>
  </sheetViews>
  <sheetFormatPr defaultColWidth="9.140625" defaultRowHeight="12.75"/>
  <cols>
    <col min="1" max="1" width="6.00390625" style="15" customWidth="1"/>
    <col min="2" max="2" width="9.7109375" style="15" customWidth="1"/>
    <col min="3" max="3" width="6.140625" style="15" customWidth="1"/>
    <col min="4" max="4" width="47.7109375" style="15" customWidth="1"/>
    <col min="5" max="5" width="11.28125" style="15" customWidth="1"/>
    <col min="6" max="6" width="10.00390625" style="15" customWidth="1"/>
    <col min="7" max="16384" width="9.140625" style="15" customWidth="1"/>
  </cols>
  <sheetData>
    <row r="2" spans="4:5" ht="12.75" customHeight="1">
      <c r="D2" s="109" t="s">
        <v>94</v>
      </c>
      <c r="E2" s="109"/>
    </row>
    <row r="3" spans="3:5" ht="12.75" customHeight="1">
      <c r="C3" s="109" t="s">
        <v>91</v>
      </c>
      <c r="D3" s="109"/>
      <c r="E3" s="109"/>
    </row>
    <row r="4" spans="3:4" ht="12.75" customHeight="1">
      <c r="C4" s="1"/>
      <c r="D4" s="1"/>
    </row>
    <row r="5" spans="1:5" ht="15.75" customHeight="1">
      <c r="A5" s="2"/>
      <c r="B5" s="109" t="s">
        <v>81</v>
      </c>
      <c r="C5" s="109"/>
      <c r="D5" s="109"/>
      <c r="E5" s="109"/>
    </row>
    <row r="6" spans="1:5" ht="17.25" customHeight="1">
      <c r="A6" s="110" t="s">
        <v>86</v>
      </c>
      <c r="B6" s="110"/>
      <c r="C6" s="110"/>
      <c r="D6" s="110"/>
      <c r="E6" s="110"/>
    </row>
    <row r="7" spans="1:4" ht="23.25" customHeight="1">
      <c r="A7" s="108" t="s">
        <v>1</v>
      </c>
      <c r="B7" s="108"/>
      <c r="C7" s="108"/>
      <c r="D7" s="16"/>
    </row>
    <row r="8" spans="1:6" s="1" customFormat="1" ht="26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15</v>
      </c>
      <c r="F8" s="4" t="s">
        <v>16</v>
      </c>
    </row>
    <row r="9" spans="1:6" s="17" customFormat="1" ht="14.25">
      <c r="A9" s="4">
        <v>1</v>
      </c>
      <c r="B9" s="4">
        <v>2</v>
      </c>
      <c r="C9" s="4">
        <v>3</v>
      </c>
      <c r="D9" s="4">
        <v>4</v>
      </c>
      <c r="E9" s="5">
        <v>5</v>
      </c>
      <c r="F9" s="97">
        <v>6</v>
      </c>
    </row>
    <row r="10" spans="1:6" s="69" customFormat="1" ht="57" customHeight="1">
      <c r="A10" s="70">
        <v>756</v>
      </c>
      <c r="B10" s="7"/>
      <c r="C10" s="7"/>
      <c r="D10" s="67" t="s">
        <v>39</v>
      </c>
      <c r="E10" s="74">
        <f>E11+E13</f>
        <v>125000</v>
      </c>
      <c r="F10" s="98">
        <f>F13</f>
        <v>125000</v>
      </c>
    </row>
    <row r="11" spans="1:6" s="17" customFormat="1" ht="57" customHeight="1">
      <c r="A11" s="94"/>
      <c r="B11" s="4">
        <v>75615</v>
      </c>
      <c r="C11" s="4"/>
      <c r="D11" s="10" t="s">
        <v>79</v>
      </c>
      <c r="E11" s="72">
        <f>E12</f>
        <v>125000</v>
      </c>
      <c r="F11" s="99"/>
    </row>
    <row r="12" spans="1:6" s="17" customFormat="1" ht="24.75" customHeight="1">
      <c r="A12" s="94"/>
      <c r="B12" s="4"/>
      <c r="C12" s="103" t="s">
        <v>77</v>
      </c>
      <c r="D12" s="103" t="s">
        <v>78</v>
      </c>
      <c r="E12" s="72">
        <v>125000</v>
      </c>
      <c r="F12" s="99"/>
    </row>
    <row r="13" spans="1:6" s="17" customFormat="1" ht="57.75" customHeight="1">
      <c r="A13" s="4"/>
      <c r="B13" s="71">
        <v>75616</v>
      </c>
      <c r="C13" s="4"/>
      <c r="D13" s="10" t="s">
        <v>68</v>
      </c>
      <c r="E13" s="72"/>
      <c r="F13" s="100">
        <f>F14</f>
        <v>125000</v>
      </c>
    </row>
    <row r="14" spans="1:6" s="17" customFormat="1" ht="20.25" customHeight="1">
      <c r="A14" s="4"/>
      <c r="B14" s="71"/>
      <c r="C14" s="9" t="s">
        <v>77</v>
      </c>
      <c r="D14" s="103" t="s">
        <v>78</v>
      </c>
      <c r="E14" s="72"/>
      <c r="F14" s="72">
        <v>125000</v>
      </c>
    </row>
    <row r="15" spans="1:6" ht="21.75" customHeight="1">
      <c r="A15" s="12"/>
      <c r="B15" s="12"/>
      <c r="C15" s="12"/>
      <c r="D15" s="4" t="s">
        <v>82</v>
      </c>
      <c r="E15" s="11">
        <f>E10</f>
        <v>125000</v>
      </c>
      <c r="F15" s="100">
        <f>F10</f>
        <v>125000</v>
      </c>
    </row>
    <row r="16" spans="1:6" ht="21.75" customHeight="1">
      <c r="A16" s="3"/>
      <c r="B16" s="3"/>
      <c r="C16" s="3"/>
      <c r="D16" s="102"/>
      <c r="E16" s="13"/>
      <c r="F16" s="101"/>
    </row>
    <row r="17" spans="1:5" ht="61.5" customHeight="1">
      <c r="A17" s="111" t="s">
        <v>85</v>
      </c>
      <c r="B17" s="111"/>
      <c r="C17" s="111"/>
      <c r="D17" s="111"/>
      <c r="E17" s="111"/>
    </row>
    <row r="18" spans="4:6" ht="23.25" customHeight="1">
      <c r="D18" s="106" t="s">
        <v>83</v>
      </c>
      <c r="E18" s="106"/>
      <c r="F18" s="106"/>
    </row>
    <row r="19" spans="4:6" ht="32.25" customHeight="1">
      <c r="D19" s="107" t="s">
        <v>84</v>
      </c>
      <c r="E19" s="107"/>
      <c r="F19" s="107"/>
    </row>
  </sheetData>
  <mergeCells count="8">
    <mergeCell ref="D18:F18"/>
    <mergeCell ref="D19:F19"/>
    <mergeCell ref="A7:C7"/>
    <mergeCell ref="A17:E17"/>
    <mergeCell ref="D2:E2"/>
    <mergeCell ref="C3:E3"/>
    <mergeCell ref="B5:E5"/>
    <mergeCell ref="A6:E6"/>
  </mergeCells>
  <printOptions/>
  <pageMargins left="0.75" right="0.31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12" sqref="J12"/>
    </sheetView>
  </sheetViews>
  <sheetFormatPr defaultColWidth="9.140625" defaultRowHeight="12.75"/>
  <cols>
    <col min="1" max="1" width="5.8515625" style="18" customWidth="1"/>
    <col min="2" max="2" width="9.57421875" style="18" customWidth="1"/>
    <col min="3" max="3" width="6.7109375" style="18" customWidth="1"/>
    <col min="4" max="4" width="45.8515625" style="18" customWidth="1"/>
    <col min="5" max="5" width="12.00390625" style="18" customWidth="1"/>
    <col min="6" max="6" width="11.421875" style="18" customWidth="1"/>
    <col min="7" max="7" width="5.57421875" style="18" customWidth="1"/>
    <col min="8" max="16384" width="9.140625" style="18" customWidth="1"/>
  </cols>
  <sheetData>
    <row r="1" spans="3:7" ht="14.25">
      <c r="C1" s="112" t="s">
        <v>95</v>
      </c>
      <c r="D1" s="112"/>
      <c r="E1" s="112"/>
      <c r="F1" s="112"/>
      <c r="G1" s="19"/>
    </row>
    <row r="2" spans="4:7" ht="14.25">
      <c r="D2" s="112" t="s">
        <v>13</v>
      </c>
      <c r="E2" s="112"/>
      <c r="F2" s="112"/>
      <c r="G2" s="19"/>
    </row>
    <row r="3" spans="4:7" ht="14.25">
      <c r="D3" s="112" t="s">
        <v>96</v>
      </c>
      <c r="E3" s="112"/>
      <c r="F3" s="112"/>
      <c r="G3" s="19"/>
    </row>
    <row r="5" spans="1:6" ht="18.75" customHeight="1">
      <c r="A5" s="112" t="s">
        <v>38</v>
      </c>
      <c r="B5" s="112"/>
      <c r="C5" s="112"/>
      <c r="D5" s="112"/>
      <c r="E5" s="112"/>
      <c r="F5" s="112"/>
    </row>
    <row r="6" spans="1:6" ht="31.5" customHeight="1">
      <c r="A6" s="110" t="s">
        <v>71</v>
      </c>
      <c r="B6" s="110"/>
      <c r="C6" s="110"/>
      <c r="D6" s="110"/>
      <c r="E6" s="110"/>
      <c r="F6" s="110"/>
    </row>
    <row r="7" spans="1:2" ht="16.5" customHeight="1">
      <c r="A7" s="113" t="s">
        <v>14</v>
      </c>
      <c r="B7" s="113"/>
    </row>
    <row r="8" spans="1:6" s="23" customFormat="1" ht="25.5" customHeight="1">
      <c r="A8" s="20" t="s">
        <v>2</v>
      </c>
      <c r="B8" s="20" t="s">
        <v>3</v>
      </c>
      <c r="C8" s="21" t="s">
        <v>4</v>
      </c>
      <c r="D8" s="21" t="s">
        <v>5</v>
      </c>
      <c r="E8" s="22" t="s">
        <v>15</v>
      </c>
      <c r="F8" s="22" t="s">
        <v>16</v>
      </c>
    </row>
    <row r="9" spans="1:6" s="28" customFormat="1" ht="29.25" customHeight="1">
      <c r="A9" s="65" t="s">
        <v>72</v>
      </c>
      <c r="B9" s="24"/>
      <c r="C9" s="25"/>
      <c r="D9" s="26" t="s">
        <v>73</v>
      </c>
      <c r="E9" s="27">
        <f>E10</f>
        <v>18400</v>
      </c>
      <c r="F9" s="27">
        <f>F10</f>
        <v>18400</v>
      </c>
    </row>
    <row r="10" spans="1:6" ht="21.75" customHeight="1">
      <c r="A10" s="29"/>
      <c r="B10" s="66" t="s">
        <v>74</v>
      </c>
      <c r="C10" s="30"/>
      <c r="D10" s="75" t="s">
        <v>75</v>
      </c>
      <c r="E10" s="31">
        <f>E11</f>
        <v>18400</v>
      </c>
      <c r="F10" s="31">
        <f>F12</f>
        <v>18400</v>
      </c>
    </row>
    <row r="11" spans="1:6" ht="17.25" customHeight="1">
      <c r="A11" s="29"/>
      <c r="B11" s="29"/>
      <c r="C11" s="30">
        <v>2950</v>
      </c>
      <c r="D11" s="32" t="s">
        <v>76</v>
      </c>
      <c r="E11" s="31">
        <v>18400</v>
      </c>
      <c r="F11" s="31"/>
    </row>
    <row r="12" spans="1:6" ht="21" customHeight="1">
      <c r="A12" s="29"/>
      <c r="B12" s="29"/>
      <c r="C12" s="30">
        <v>3000</v>
      </c>
      <c r="D12" s="75" t="s">
        <v>87</v>
      </c>
      <c r="E12" s="31"/>
      <c r="F12" s="31">
        <v>18400</v>
      </c>
    </row>
    <row r="13" spans="1:6" ht="21.75" customHeight="1">
      <c r="A13" s="32"/>
      <c r="B13" s="32"/>
      <c r="C13" s="33"/>
      <c r="D13" s="34" t="s">
        <v>19</v>
      </c>
      <c r="E13" s="35">
        <f>E9</f>
        <v>18400</v>
      </c>
      <c r="F13" s="35">
        <f>F9</f>
        <v>18400</v>
      </c>
    </row>
    <row r="14" spans="2:3" ht="12" customHeight="1">
      <c r="B14" s="36" t="s">
        <v>20</v>
      </c>
      <c r="C14" s="36"/>
    </row>
    <row r="15" spans="1:6" ht="48.75" customHeight="1">
      <c r="A15" s="114" t="s">
        <v>88</v>
      </c>
      <c r="B15" s="114"/>
      <c r="C15" s="114"/>
      <c r="D15" s="114"/>
      <c r="E15" s="114"/>
      <c r="F15" s="114"/>
    </row>
    <row r="16" spans="4:6" ht="21.75" customHeight="1">
      <c r="D16" s="115" t="s">
        <v>21</v>
      </c>
      <c r="E16" s="115"/>
      <c r="F16" s="115"/>
    </row>
    <row r="18" spans="5:6" ht="14.25">
      <c r="E18" s="112" t="s">
        <v>22</v>
      </c>
      <c r="F18" s="112"/>
    </row>
  </sheetData>
  <mergeCells count="9">
    <mergeCell ref="C1:F1"/>
    <mergeCell ref="D2:F2"/>
    <mergeCell ref="D3:F3"/>
    <mergeCell ref="A5:F5"/>
    <mergeCell ref="E18:F18"/>
    <mergeCell ref="A6:F6"/>
    <mergeCell ref="A7:B7"/>
    <mergeCell ref="A15:F15"/>
    <mergeCell ref="D16:F16"/>
  </mergeCells>
  <printOptions/>
  <pageMargins left="0.61" right="0.4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5"/>
  <sheetViews>
    <sheetView tabSelected="1" workbookViewId="0" topLeftCell="A1">
      <selection activeCell="F2" sqref="F2:I2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3.57421875" style="0" customWidth="1"/>
    <col min="6" max="6" width="12.57421875" style="0" customWidth="1"/>
    <col min="7" max="7" width="11.421875" style="0" customWidth="1"/>
    <col min="8" max="8" width="12.00390625" style="0" customWidth="1"/>
    <col min="9" max="9" width="14.421875" style="0" customWidth="1"/>
  </cols>
  <sheetData>
    <row r="1" spans="6:9" ht="13.5" customHeight="1">
      <c r="F1" s="117" t="s">
        <v>97</v>
      </c>
      <c r="G1" s="117"/>
      <c r="H1" s="117"/>
      <c r="I1" s="117"/>
    </row>
    <row r="2" spans="6:9" ht="12.75">
      <c r="F2" s="117" t="s">
        <v>98</v>
      </c>
      <c r="G2" s="117"/>
      <c r="H2" s="117"/>
      <c r="I2" s="117"/>
    </row>
    <row r="3" spans="6:9" ht="12.75">
      <c r="F3" s="37"/>
      <c r="G3" s="37"/>
      <c r="H3" s="37"/>
      <c r="I3" s="37"/>
    </row>
    <row r="4" spans="3:8" ht="16.5" customHeight="1">
      <c r="C4" s="116" t="s">
        <v>40</v>
      </c>
      <c r="D4" s="116"/>
      <c r="E4" s="116"/>
      <c r="F4" s="116"/>
      <c r="G4" s="116"/>
      <c r="H4" s="116"/>
    </row>
    <row r="5" spans="3:8" ht="16.5" customHeight="1">
      <c r="C5" s="38"/>
      <c r="D5" s="38"/>
      <c r="E5" s="38"/>
      <c r="F5" s="38"/>
      <c r="G5" s="38"/>
      <c r="H5" s="38"/>
    </row>
    <row r="6" spans="1:12" s="47" customFormat="1" ht="27" customHeight="1">
      <c r="A6" s="39" t="s">
        <v>23</v>
      </c>
      <c r="B6" s="39" t="s">
        <v>2</v>
      </c>
      <c r="C6" s="40" t="s">
        <v>3</v>
      </c>
      <c r="D6" s="40" t="s">
        <v>4</v>
      </c>
      <c r="E6" s="41" t="s">
        <v>24</v>
      </c>
      <c r="F6" s="42" t="s">
        <v>25</v>
      </c>
      <c r="G6" s="43" t="s">
        <v>26</v>
      </c>
      <c r="H6" s="43" t="s">
        <v>27</v>
      </c>
      <c r="I6" s="41" t="s">
        <v>28</v>
      </c>
      <c r="J6" s="44"/>
      <c r="K6" s="45"/>
      <c r="L6" s="46"/>
    </row>
    <row r="7" spans="1:12" s="47" customFormat="1" ht="14.25" customHeight="1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5"/>
      <c r="K7" s="45"/>
      <c r="L7" s="46"/>
    </row>
    <row r="8" spans="1:12" s="47" customFormat="1" ht="28.5" customHeight="1">
      <c r="A8" s="49">
        <v>1</v>
      </c>
      <c r="B8" s="49" t="s">
        <v>29</v>
      </c>
      <c r="C8" s="49" t="s">
        <v>30</v>
      </c>
      <c r="D8" s="49">
        <v>6050</v>
      </c>
      <c r="E8" s="14" t="s">
        <v>41</v>
      </c>
      <c r="F8" s="50">
        <v>10000</v>
      </c>
      <c r="G8" s="50"/>
      <c r="H8" s="50"/>
      <c r="I8" s="50">
        <f>F8-H8</f>
        <v>10000</v>
      </c>
      <c r="J8" s="45"/>
      <c r="K8" s="45"/>
      <c r="L8" s="46"/>
    </row>
    <row r="9" spans="1:12" s="47" customFormat="1" ht="28.5" customHeight="1">
      <c r="A9" s="49">
        <v>2</v>
      </c>
      <c r="B9" s="49"/>
      <c r="C9" s="49" t="s">
        <v>30</v>
      </c>
      <c r="D9" s="49">
        <v>6050</v>
      </c>
      <c r="E9" s="14" t="s">
        <v>66</v>
      </c>
      <c r="F9" s="50">
        <v>240000</v>
      </c>
      <c r="G9" s="50"/>
      <c r="H9" s="50"/>
      <c r="I9" s="50">
        <f>F9+G9</f>
        <v>240000</v>
      </c>
      <c r="J9" s="45"/>
      <c r="K9" s="45"/>
      <c r="L9" s="46"/>
    </row>
    <row r="10" spans="1:12" s="47" customFormat="1" ht="16.5" customHeight="1">
      <c r="A10" s="48"/>
      <c r="B10" s="48"/>
      <c r="C10" s="48"/>
      <c r="E10" s="51" t="s">
        <v>31</v>
      </c>
      <c r="F10" s="52">
        <f>SUM(F8:F9)</f>
        <v>250000</v>
      </c>
      <c r="G10" s="50"/>
      <c r="H10" s="52"/>
      <c r="I10" s="52">
        <f>I8+I9</f>
        <v>250000</v>
      </c>
      <c r="J10" s="45"/>
      <c r="K10" s="45"/>
      <c r="L10" s="46"/>
    </row>
    <row r="11" spans="1:12" s="47" customFormat="1" ht="24" customHeight="1">
      <c r="A11" s="49">
        <v>3</v>
      </c>
      <c r="B11" s="49">
        <v>400</v>
      </c>
      <c r="C11" s="49">
        <v>40002</v>
      </c>
      <c r="D11" s="49">
        <v>6060</v>
      </c>
      <c r="E11" s="75" t="s">
        <v>42</v>
      </c>
      <c r="F11" s="50">
        <v>15000</v>
      </c>
      <c r="G11" s="50"/>
      <c r="H11" s="50"/>
      <c r="I11" s="50">
        <f aca="true" t="shared" si="0" ref="I11:I16">F11+G11</f>
        <v>15000</v>
      </c>
      <c r="J11" s="45"/>
      <c r="K11" s="45"/>
      <c r="L11" s="46"/>
    </row>
    <row r="12" spans="1:248" s="47" customFormat="1" ht="30.75" customHeight="1">
      <c r="A12" s="49">
        <v>4</v>
      </c>
      <c r="B12" s="49">
        <v>600</v>
      </c>
      <c r="C12" s="49">
        <v>60016</v>
      </c>
      <c r="D12" s="49">
        <v>6050</v>
      </c>
      <c r="E12" s="14" t="s">
        <v>43</v>
      </c>
      <c r="F12" s="53">
        <v>70000</v>
      </c>
      <c r="G12" s="50"/>
      <c r="H12" s="50"/>
      <c r="I12" s="53">
        <f t="shared" si="0"/>
        <v>70000</v>
      </c>
      <c r="J12" s="45"/>
      <c r="K12" s="4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</row>
    <row r="13" spans="1:248" s="47" customFormat="1" ht="28.5" customHeight="1">
      <c r="A13" s="49">
        <v>5</v>
      </c>
      <c r="B13" s="49"/>
      <c r="C13" s="49">
        <v>60016</v>
      </c>
      <c r="D13" s="49">
        <v>6050</v>
      </c>
      <c r="E13" s="14" t="s">
        <v>44</v>
      </c>
      <c r="F13" s="53">
        <v>50000</v>
      </c>
      <c r="G13" s="50"/>
      <c r="H13" s="50"/>
      <c r="I13" s="53">
        <f t="shared" si="0"/>
        <v>50000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</row>
    <row r="14" spans="1:248" s="47" customFormat="1" ht="26.25" customHeight="1">
      <c r="A14" s="49">
        <v>6</v>
      </c>
      <c r="B14" s="49"/>
      <c r="C14" s="49">
        <v>60016</v>
      </c>
      <c r="D14" s="49">
        <v>6050</v>
      </c>
      <c r="E14" s="14" t="s">
        <v>45</v>
      </c>
      <c r="F14" s="53">
        <v>34000</v>
      </c>
      <c r="G14" s="50"/>
      <c r="H14" s="50"/>
      <c r="I14" s="53">
        <f t="shared" si="0"/>
        <v>34000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</row>
    <row r="15" spans="1:248" s="47" customFormat="1" ht="18" customHeight="1">
      <c r="A15" s="48">
        <v>7</v>
      </c>
      <c r="B15" s="48"/>
      <c r="C15" s="48">
        <v>60016</v>
      </c>
      <c r="D15" s="48">
        <v>6050</v>
      </c>
      <c r="E15" s="75" t="s">
        <v>46</v>
      </c>
      <c r="F15" s="53">
        <v>15000</v>
      </c>
      <c r="G15" s="50"/>
      <c r="H15" s="54"/>
      <c r="I15" s="53">
        <f t="shared" si="0"/>
        <v>15000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</row>
    <row r="16" spans="1:248" s="47" customFormat="1" ht="27" customHeight="1">
      <c r="A16" s="48">
        <v>8</v>
      </c>
      <c r="B16" s="48"/>
      <c r="C16" s="48">
        <v>60016</v>
      </c>
      <c r="D16" s="48">
        <v>6050</v>
      </c>
      <c r="E16" s="75" t="s">
        <v>65</v>
      </c>
      <c r="F16" s="53">
        <v>12000</v>
      </c>
      <c r="G16" s="50"/>
      <c r="H16" s="54"/>
      <c r="I16" s="53">
        <f t="shared" si="0"/>
        <v>12000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</row>
    <row r="17" spans="1:248" s="54" customFormat="1" ht="15.75" customHeight="1">
      <c r="A17" s="57"/>
      <c r="B17" s="57"/>
      <c r="C17" s="57"/>
      <c r="D17" s="57"/>
      <c r="E17" s="51" t="s">
        <v>32</v>
      </c>
      <c r="F17" s="52">
        <f>F12+F13+F14+F15+F16</f>
        <v>181000</v>
      </c>
      <c r="G17" s="52">
        <f>G14+G15+G16</f>
        <v>0</v>
      </c>
      <c r="H17" s="52">
        <f>SUM(H12:H15)</f>
        <v>0</v>
      </c>
      <c r="I17" s="52">
        <f>I12+I13+I14+I15+I16</f>
        <v>181000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</row>
    <row r="18" spans="1:248" s="47" customFormat="1" ht="20.25" customHeight="1">
      <c r="A18" s="48">
        <v>9</v>
      </c>
      <c r="B18" s="48">
        <v>750</v>
      </c>
      <c r="C18" s="48">
        <v>75023</v>
      </c>
      <c r="D18" s="48">
        <v>6060</v>
      </c>
      <c r="E18" s="76" t="s">
        <v>47</v>
      </c>
      <c r="F18" s="50">
        <v>27348</v>
      </c>
      <c r="G18" s="50"/>
      <c r="H18" s="50"/>
      <c r="I18" s="50">
        <f>F18+G18</f>
        <v>27348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</row>
    <row r="19" spans="1:248" s="47" customFormat="1" ht="18.75" customHeight="1">
      <c r="A19" s="48">
        <v>10</v>
      </c>
      <c r="B19" s="48"/>
      <c r="C19" s="48">
        <v>75023</v>
      </c>
      <c r="D19" s="48">
        <v>6060</v>
      </c>
      <c r="E19" s="76" t="s">
        <v>33</v>
      </c>
      <c r="F19" s="50">
        <v>35000</v>
      </c>
      <c r="G19" s="50"/>
      <c r="H19" s="50"/>
      <c r="I19" s="50">
        <f>F19</f>
        <v>35000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</row>
    <row r="20" spans="1:248" s="54" customFormat="1" ht="15.75" customHeight="1">
      <c r="A20" s="57"/>
      <c r="B20" s="57"/>
      <c r="C20" s="57"/>
      <c r="D20" s="57"/>
      <c r="E20" s="51" t="s">
        <v>34</v>
      </c>
      <c r="F20" s="52">
        <f>SUM(F18:F19)</f>
        <v>62348</v>
      </c>
      <c r="G20" s="52"/>
      <c r="H20" s="52"/>
      <c r="I20" s="52">
        <f>SUM(I18:I19)</f>
        <v>62348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</row>
    <row r="21" spans="1:9" s="79" customFormat="1" ht="23.25" customHeight="1">
      <c r="A21" s="77">
        <v>11</v>
      </c>
      <c r="B21" s="71">
        <v>754</v>
      </c>
      <c r="C21" s="71">
        <v>75412</v>
      </c>
      <c r="D21" s="71">
        <v>6060</v>
      </c>
      <c r="E21" s="76" t="s">
        <v>48</v>
      </c>
      <c r="F21" s="78">
        <v>4500</v>
      </c>
      <c r="G21" s="78"/>
      <c r="H21" s="78"/>
      <c r="I21" s="78">
        <f>F21</f>
        <v>4500</v>
      </c>
    </row>
    <row r="22" spans="1:9" s="79" customFormat="1" ht="19.5" customHeight="1">
      <c r="A22" s="77">
        <v>12</v>
      </c>
      <c r="B22" s="90"/>
      <c r="C22" s="71">
        <v>75412</v>
      </c>
      <c r="D22" s="71">
        <v>6060</v>
      </c>
      <c r="E22" s="76" t="s">
        <v>63</v>
      </c>
      <c r="F22" s="78">
        <v>320000</v>
      </c>
      <c r="G22" s="78"/>
      <c r="H22" s="78"/>
      <c r="I22" s="78">
        <f>F22+G22</f>
        <v>320000</v>
      </c>
    </row>
    <row r="23" spans="1:9" s="79" customFormat="1" ht="15.75" customHeight="1">
      <c r="A23" s="77"/>
      <c r="B23" s="90"/>
      <c r="C23" s="71"/>
      <c r="D23" s="71"/>
      <c r="E23" s="91" t="s">
        <v>64</v>
      </c>
      <c r="F23" s="86">
        <f>SUM(F21:F22)</f>
        <v>324500</v>
      </c>
      <c r="G23" s="86"/>
      <c r="H23" s="86"/>
      <c r="I23" s="86">
        <f>SUM(I21:I22)</f>
        <v>324500</v>
      </c>
    </row>
    <row r="24" spans="1:9" ht="30" customHeight="1">
      <c r="A24" s="29">
        <v>13</v>
      </c>
      <c r="B24" s="80">
        <v>801</v>
      </c>
      <c r="C24" s="29">
        <v>80101</v>
      </c>
      <c r="D24" s="29">
        <v>6050</v>
      </c>
      <c r="E24" s="81" t="s">
        <v>49</v>
      </c>
      <c r="F24" s="50">
        <v>105000</v>
      </c>
      <c r="G24" s="50"/>
      <c r="H24" s="50"/>
      <c r="I24" s="50">
        <f>F24+G24</f>
        <v>105000</v>
      </c>
    </row>
    <row r="25" spans="1:9" ht="28.5" customHeight="1">
      <c r="A25" s="29">
        <v>14</v>
      </c>
      <c r="B25" s="80"/>
      <c r="C25" s="29">
        <v>80101</v>
      </c>
      <c r="D25" s="29">
        <v>6050</v>
      </c>
      <c r="E25" s="81" t="s">
        <v>50</v>
      </c>
      <c r="F25" s="50">
        <v>20000</v>
      </c>
      <c r="G25" s="50"/>
      <c r="H25" s="50"/>
      <c r="I25" s="50">
        <f>F25</f>
        <v>20000</v>
      </c>
    </row>
    <row r="26" spans="1:9" ht="18" customHeight="1">
      <c r="A26" s="29">
        <v>15</v>
      </c>
      <c r="B26" s="80"/>
      <c r="C26" s="29">
        <v>80101</v>
      </c>
      <c r="D26" s="29">
        <v>6050</v>
      </c>
      <c r="E26" s="81" t="s">
        <v>51</v>
      </c>
      <c r="F26" s="50">
        <v>289510</v>
      </c>
      <c r="G26" s="50"/>
      <c r="H26" s="50"/>
      <c r="I26" s="50">
        <f>F26</f>
        <v>289510</v>
      </c>
    </row>
    <row r="27" spans="1:9" ht="27.75" customHeight="1">
      <c r="A27" s="29">
        <v>16</v>
      </c>
      <c r="B27" s="80"/>
      <c r="C27" s="29">
        <v>80101</v>
      </c>
      <c r="D27" s="29">
        <v>6050</v>
      </c>
      <c r="E27" s="81" t="s">
        <v>52</v>
      </c>
      <c r="F27" s="50">
        <v>282290</v>
      </c>
      <c r="G27" s="50"/>
      <c r="H27" s="50"/>
      <c r="I27" s="50">
        <f>F27</f>
        <v>282290</v>
      </c>
    </row>
    <row r="28" spans="1:9" ht="42" customHeight="1">
      <c r="A28" s="29">
        <v>17</v>
      </c>
      <c r="B28" s="80"/>
      <c r="C28" s="29">
        <v>80101</v>
      </c>
      <c r="D28" s="29">
        <v>6050</v>
      </c>
      <c r="E28" s="81" t="s">
        <v>53</v>
      </c>
      <c r="F28" s="50">
        <v>21000</v>
      </c>
      <c r="G28" s="50"/>
      <c r="H28" s="50"/>
      <c r="I28" s="50">
        <f>F28+G28</f>
        <v>21000</v>
      </c>
    </row>
    <row r="29" spans="1:9" ht="18.75" customHeight="1">
      <c r="A29" s="29">
        <v>18</v>
      </c>
      <c r="B29" s="82"/>
      <c r="C29" s="29">
        <v>80101</v>
      </c>
      <c r="D29" s="29">
        <v>6060</v>
      </c>
      <c r="E29" s="14" t="s">
        <v>54</v>
      </c>
      <c r="F29" s="50">
        <v>230000</v>
      </c>
      <c r="G29" s="50"/>
      <c r="H29" s="50"/>
      <c r="I29" s="50">
        <f>F29</f>
        <v>230000</v>
      </c>
    </row>
    <row r="30" spans="1:9" ht="18.75" customHeight="1">
      <c r="A30" s="29">
        <v>19</v>
      </c>
      <c r="B30" s="82"/>
      <c r="C30" s="29">
        <v>80101</v>
      </c>
      <c r="D30" s="29">
        <v>6060</v>
      </c>
      <c r="E30" s="14" t="s">
        <v>55</v>
      </c>
      <c r="F30" s="50">
        <v>130000</v>
      </c>
      <c r="G30" s="50"/>
      <c r="H30" s="50"/>
      <c r="I30" s="50">
        <f>F30</f>
        <v>130000</v>
      </c>
    </row>
    <row r="31" spans="1:9" ht="13.5" customHeight="1">
      <c r="A31" s="29"/>
      <c r="B31" s="82"/>
      <c r="C31" s="29"/>
      <c r="D31" s="29"/>
      <c r="E31" s="14" t="s">
        <v>56</v>
      </c>
      <c r="F31" s="89">
        <v>65000</v>
      </c>
      <c r="G31" s="89"/>
      <c r="H31" s="89"/>
      <c r="I31" s="89">
        <f>F31</f>
        <v>65000</v>
      </c>
    </row>
    <row r="32" spans="1:9" ht="13.5" customHeight="1">
      <c r="A32" s="29"/>
      <c r="B32" s="82"/>
      <c r="C32" s="29"/>
      <c r="D32" s="29"/>
      <c r="E32" s="14" t="s">
        <v>57</v>
      </c>
      <c r="F32" s="89">
        <v>65000</v>
      </c>
      <c r="G32" s="89"/>
      <c r="H32" s="89"/>
      <c r="I32" s="89">
        <f>F32</f>
        <v>65000</v>
      </c>
    </row>
    <row r="33" spans="1:9" ht="27.75" customHeight="1">
      <c r="A33" s="29">
        <v>20</v>
      </c>
      <c r="B33" s="82"/>
      <c r="C33" s="29">
        <v>80110</v>
      </c>
      <c r="D33" s="29">
        <v>6050</v>
      </c>
      <c r="E33" s="14" t="s">
        <v>58</v>
      </c>
      <c r="F33" s="50">
        <v>110000</v>
      </c>
      <c r="G33" s="50"/>
      <c r="H33" s="50"/>
      <c r="I33" s="50">
        <f>F33-H33</f>
        <v>110000</v>
      </c>
    </row>
    <row r="34" spans="1:248" s="47" customFormat="1" ht="15.75" customHeight="1">
      <c r="A34" s="48"/>
      <c r="B34" s="48"/>
      <c r="C34" s="48"/>
      <c r="E34" s="92" t="s">
        <v>35</v>
      </c>
      <c r="F34" s="52">
        <f>F24+F25+F26+F27+F28+F29+F30+F33</f>
        <v>1187800</v>
      </c>
      <c r="G34" s="52"/>
      <c r="H34" s="52"/>
      <c r="I34" s="52">
        <f>I24+I25+I26+I27+I28+I29+I30+I33</f>
        <v>1187800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</row>
    <row r="35" spans="1:248" s="47" customFormat="1" ht="18" customHeight="1">
      <c r="A35" s="48">
        <v>21</v>
      </c>
      <c r="B35" s="48">
        <v>852</v>
      </c>
      <c r="C35" s="48">
        <v>85219</v>
      </c>
      <c r="D35" s="47">
        <v>6060</v>
      </c>
      <c r="E35" s="83" t="s">
        <v>59</v>
      </c>
      <c r="F35" s="78">
        <v>5000</v>
      </c>
      <c r="G35" s="53"/>
      <c r="H35" s="53"/>
      <c r="I35" s="53">
        <f>F35</f>
        <v>5000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</row>
    <row r="36" spans="1:248" s="47" customFormat="1" ht="18" customHeight="1">
      <c r="A36" s="48">
        <v>22</v>
      </c>
      <c r="B36" s="48"/>
      <c r="C36" s="48">
        <v>85219</v>
      </c>
      <c r="D36" s="47">
        <v>6060</v>
      </c>
      <c r="E36" s="83" t="s">
        <v>60</v>
      </c>
      <c r="F36" s="78">
        <v>29280</v>
      </c>
      <c r="G36" s="53"/>
      <c r="H36" s="53"/>
      <c r="I36" s="53">
        <f>F36+G36</f>
        <v>29280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</row>
    <row r="37" spans="1:248" s="85" customFormat="1" ht="15" customHeight="1">
      <c r="A37" s="84"/>
      <c r="B37" s="84"/>
      <c r="C37" s="84"/>
      <c r="E37" s="92" t="s">
        <v>61</v>
      </c>
      <c r="F37" s="86">
        <f>SUM(F35:F36)</f>
        <v>34280</v>
      </c>
      <c r="G37" s="86">
        <f>SUM(G35:G36)</f>
        <v>0</v>
      </c>
      <c r="H37" s="86"/>
      <c r="I37" s="86">
        <f>I35+I36</f>
        <v>34280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</row>
    <row r="38" spans="1:248" s="95" customFormat="1" ht="15" customHeight="1">
      <c r="A38" s="77"/>
      <c r="B38" s="77"/>
      <c r="C38" s="77"/>
      <c r="D38" s="95">
        <v>6010</v>
      </c>
      <c r="E38" s="96"/>
      <c r="F38" s="78">
        <v>10000</v>
      </c>
      <c r="G38" s="78"/>
      <c r="H38" s="78"/>
      <c r="I38" s="78">
        <f>F38</f>
        <v>10000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</row>
    <row r="39" spans="1:248" s="47" customFormat="1" ht="20.25" customHeight="1">
      <c r="A39" s="49">
        <v>23</v>
      </c>
      <c r="B39" s="49">
        <v>900</v>
      </c>
      <c r="C39" s="49">
        <v>90001</v>
      </c>
      <c r="D39" s="49">
        <v>6050</v>
      </c>
      <c r="E39" s="75" t="s">
        <v>62</v>
      </c>
      <c r="F39" s="50">
        <v>3208020</v>
      </c>
      <c r="G39" s="50"/>
      <c r="H39" s="50"/>
      <c r="I39" s="50">
        <f>F39-H39</f>
        <v>3208020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</row>
    <row r="40" spans="1:248" s="54" customFormat="1" ht="18.75" customHeight="1">
      <c r="A40" s="59"/>
      <c r="B40" s="60"/>
      <c r="C40" s="60"/>
      <c r="D40" s="60"/>
      <c r="E40" s="51" t="s">
        <v>36</v>
      </c>
      <c r="F40" s="52">
        <f>F38+F39</f>
        <v>3218020</v>
      </c>
      <c r="G40" s="52">
        <f>G39</f>
        <v>0</v>
      </c>
      <c r="H40" s="52">
        <f>SUM(H39:H39)</f>
        <v>0</v>
      </c>
      <c r="I40" s="52">
        <f>I38+I39</f>
        <v>3218020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</row>
    <row r="41" spans="5:248" s="61" customFormat="1" ht="20.25" customHeight="1">
      <c r="E41" s="88" t="s">
        <v>37</v>
      </c>
      <c r="F41" s="62">
        <f>F10+F11+F17+F20+F23+F34+F37+F40</f>
        <v>5272948</v>
      </c>
      <c r="G41" s="62">
        <f>G34</f>
        <v>0</v>
      </c>
      <c r="H41" s="62">
        <f>H34</f>
        <v>0</v>
      </c>
      <c r="I41" s="62">
        <f>I10+I11+I17+I20+I23+I34+I37+I40</f>
        <v>5272948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</row>
    <row r="42" spans="6:9" s="63" customFormat="1" ht="20.25" customHeight="1">
      <c r="F42" s="64"/>
      <c r="G42" s="64"/>
      <c r="H42" s="64"/>
      <c r="I42" s="64"/>
    </row>
    <row r="43" spans="7:9" ht="12.75">
      <c r="G43" s="117" t="s">
        <v>21</v>
      </c>
      <c r="H43" s="117"/>
      <c r="I43" s="117"/>
    </row>
    <row r="45" spans="7:9" ht="12.75">
      <c r="G45" s="117" t="s">
        <v>22</v>
      </c>
      <c r="H45" s="117"/>
      <c r="I45" s="117"/>
    </row>
  </sheetData>
  <mergeCells count="5">
    <mergeCell ref="C4:H4"/>
    <mergeCell ref="G43:I43"/>
    <mergeCell ref="G45:I45"/>
    <mergeCell ref="F1:I1"/>
    <mergeCell ref="F2:I2"/>
  </mergeCells>
  <printOptions/>
  <pageMargins left="0.45" right="0.45" top="0.71" bottom="0.68" header="0.5" footer="0.5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2005-06-14T07:46:20Z</cp:lastPrinted>
  <dcterms:created xsi:type="dcterms:W3CDTF">2005-03-16T09:46:38Z</dcterms:created>
  <dcterms:modified xsi:type="dcterms:W3CDTF">2005-06-14T07:47:55Z</dcterms:modified>
  <cp:category/>
  <cp:version/>
  <cp:contentType/>
  <cp:contentStatus/>
</cp:coreProperties>
</file>