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4"/>
  </bookViews>
  <sheets>
    <sheet name="zał  Nr 1do 25" sheetId="1" r:id="rId1"/>
    <sheet name="zał Nr 2 do 25" sheetId="2" r:id="rId2"/>
    <sheet name="zał  Nr3 do 25 " sheetId="3" r:id="rId3"/>
    <sheet name="zał nr  4 do 25" sheetId="4" r:id="rId4"/>
    <sheet name="zał Nr 5 do 25" sheetId="5" r:id="rId5"/>
  </sheets>
  <definedNames>
    <definedName name="_xlnm.Print_Area" localSheetId="1">'zał Nr 2 do 25'!$A$1:$H$22</definedName>
    <definedName name="_xlnm.Print_Area" localSheetId="4">'zał Nr 5 do 25'!$A$1:$I$31</definedName>
  </definedNames>
  <calcPr fullCalcOnLoad="1"/>
</workbook>
</file>

<file path=xl/sharedStrings.xml><?xml version="1.0" encoding="utf-8"?>
<sst xmlns="http://schemas.openxmlformats.org/spreadsheetml/2006/main" count="166" uniqueCount="112">
  <si>
    <t>Dział</t>
  </si>
  <si>
    <t>Rozdział</t>
  </si>
  <si>
    <t>§</t>
  </si>
  <si>
    <t>Nazwa</t>
  </si>
  <si>
    <t>Zmniejszenie</t>
  </si>
  <si>
    <t>Zwiększenie</t>
  </si>
  <si>
    <t>Dochody</t>
  </si>
  <si>
    <t>Plan po zmianie</t>
  </si>
  <si>
    <t>Wydatki</t>
  </si>
  <si>
    <t>Plan przed zmianą</t>
  </si>
  <si>
    <t>Razem  plan wydatków</t>
  </si>
  <si>
    <t>Razem  plan dochodów</t>
  </si>
  <si>
    <t>Wójt Gminy</t>
  </si>
  <si>
    <t>Maciej Śliwerski</t>
  </si>
  <si>
    <t>Dotacje celowe otrzym.z budżetu państwa na realiz. zadań bieżących z zakresu administracji rządowej oraz innych zadań zleconych gminie</t>
  </si>
  <si>
    <t>Pomoc społeczna</t>
  </si>
  <si>
    <t>Zestawienie zmian w planie  dochodów  i wydatków na zadania zlecone z zakresu administracji rządowej na rok 2004.</t>
  </si>
  <si>
    <t>Kwota</t>
  </si>
  <si>
    <t xml:space="preserve">Wydatki </t>
  </si>
  <si>
    <t xml:space="preserve">                                                                               Wójta Gminy Jaktorów </t>
  </si>
  <si>
    <t xml:space="preserve">      Zestawienie zmian budżetu Gminy Jaktorów na rok 2004 wynikających</t>
  </si>
  <si>
    <t xml:space="preserve">                                                     Maciej Śliwerski</t>
  </si>
  <si>
    <t>Dotacje celowe otrzymane z budżetu państwa na realiz. zadań bieżących z zakresu administracji rządowej oraz innych zadań zleconych gminie</t>
  </si>
  <si>
    <t>Zakup usług pozostałych</t>
  </si>
  <si>
    <t>Świadczenia rodzinne oraz składki emerytalne i rentowe z ubezpieczenia społecznego</t>
  </si>
  <si>
    <t>Świadczenia społeczne</t>
  </si>
  <si>
    <t>Razem  dochody</t>
  </si>
  <si>
    <t>Razem  wydatki</t>
  </si>
  <si>
    <t xml:space="preserve">                                                    Wójt Gminy</t>
  </si>
  <si>
    <t xml:space="preserve">              ze  zwiększenia  dotacji celowej na realizację zadań bieżących z zakresu administracji rządowej oraz innych zadań zleconych gminie.</t>
  </si>
  <si>
    <t>Świadczenia rodzinne oraz składki na ubezpieczenia emerytalne i rentowe z ubezpieczenia społecznego</t>
  </si>
  <si>
    <t xml:space="preserve">                                                                                                                                                                                               Zał. Nr  2  do zarządzenia </t>
  </si>
  <si>
    <t xml:space="preserve">                                                                     Zał. Nr 1 do  zarządzenia  Nr 25 /2004</t>
  </si>
  <si>
    <t xml:space="preserve">                                                                             z dnia  9 września  2004</t>
  </si>
  <si>
    <r>
      <t>Uzasadnienie:</t>
    </r>
    <r>
      <rPr>
        <sz val="11"/>
        <rFont val="Arial CE"/>
        <family val="2"/>
      </rPr>
      <t xml:space="preserve"> 
Zgodnie z pismem Nr FIN.I-301/3011/852/133/2004 Mazowieckiego Urzędu Wojewódzkiego w Warszawie Wydział Finansów i Budżetu zwiększony został w dziale 852 - Pomoc społeczna  plan dotacji celowej o kwotę 4.320,-zł   z przeznaczeniem na wypłatę dodatku do zasiłku rodzinnego z tytułu podjęcia nauki w szkole poza miejscem zamieszkania .</t>
    </r>
  </si>
  <si>
    <t>Nr 25 /2004 Wójta Gminy Jaktorów</t>
  </si>
  <si>
    <t xml:space="preserve">                                                                                                                                                                                   z dnia 9 września 2004r.</t>
  </si>
  <si>
    <t xml:space="preserve">                                           Wójta Gminy Jaktorów</t>
  </si>
  <si>
    <t>Zestawienie zmian w planie wydatków budżetowych  na rok 2004</t>
  </si>
  <si>
    <t>Wydatki:</t>
  </si>
  <si>
    <t>N a z w a</t>
  </si>
  <si>
    <t>Różne rozliczenia</t>
  </si>
  <si>
    <t>Rezerwy ogólne i celowe</t>
  </si>
  <si>
    <t>Rezerwy</t>
  </si>
  <si>
    <t>Zakup materiałów i wyposażenia</t>
  </si>
  <si>
    <t>Zakup usług remontowych</t>
  </si>
  <si>
    <t>Podróże służbowe krajowe</t>
  </si>
  <si>
    <t>Kultura fizyczna i sport</t>
  </si>
  <si>
    <t>Zadania w zakresie kultury fizycznej i sportu</t>
  </si>
  <si>
    <t>Ogółem zmiany</t>
  </si>
  <si>
    <t>Uzasadnienie:</t>
  </si>
  <si>
    <t xml:space="preserve">                                                   Zał . Nr 3  do  zarządzenia  Nr 25 /2004</t>
  </si>
  <si>
    <t xml:space="preserve">                                              z dnia  9 września  2004r.</t>
  </si>
  <si>
    <t>wynikających z przeniesienia wydatków  z rezerwy ogólnej oraz   między  rozdziałami i  paragrafami w obrębie rozdziału klasyfikacji budżetowej .</t>
  </si>
  <si>
    <t>Administracja publiczna</t>
  </si>
  <si>
    <t>Urzędy gmin</t>
  </si>
  <si>
    <t>Wydatki na zakupy inwestycyjne jednostek budżetowych</t>
  </si>
  <si>
    <t>Bezpieczeństwo publiczne i ochrona przeciwpożarowa</t>
  </si>
  <si>
    <t>Ochotnicze straże pożarne</t>
  </si>
  <si>
    <t>Zakup energii</t>
  </si>
  <si>
    <t>Ośrodki pomocy społecznej</t>
  </si>
  <si>
    <t>Usługi opiekuńcze i specjalistyczne usługi opiekuńcze</t>
  </si>
  <si>
    <t>Oświetlenie ulic, placów i dróg</t>
  </si>
  <si>
    <t>Różne opłaty i składki</t>
  </si>
  <si>
    <t>Treść</t>
  </si>
  <si>
    <t>Gospodarka komunalna i ochrona środowiska</t>
  </si>
  <si>
    <t>Fundusz Ochrony środowiska i Gospodarki Wodnej</t>
  </si>
  <si>
    <t>Razem wydatki</t>
  </si>
  <si>
    <t>Zał. Nr 4 do zarządzenia Nr 25/2004</t>
  </si>
  <si>
    <t xml:space="preserve">                                                           Wójta Gminy Jaktorów</t>
  </si>
  <si>
    <t xml:space="preserve">                                                             z dnia 9 września 2004r</t>
  </si>
  <si>
    <t>Zestawienie zmian w planie wydatków Gminnego Funduszu Ochrony Środowiska i Gospodarki Wodnej na rok 2004</t>
  </si>
  <si>
    <t>Uzasadnienie: 
Zmiany powyższe wprowadza się w związku z przyjętym  przez Radę Gminy Jaktorów regulaminem w sprawie organizowania konkursu ekologicznego na najładniejszy ogród w Gminie Jaktorów w roku 2004.</t>
  </si>
  <si>
    <t xml:space="preserve">                                                            Wójt Gminy</t>
  </si>
  <si>
    <t xml:space="preserve">                                                            Maciej Śliwerski</t>
  </si>
  <si>
    <t>Nagrody i wydatki osobowe nie zaliczone do wynagrodzeń</t>
  </si>
  <si>
    <t>Zestawienie zmian w planie wydatków inwestycyjnych  na   rok 2004</t>
  </si>
  <si>
    <t>Lp</t>
  </si>
  <si>
    <t>Nazwa zadania inwestycyjnego</t>
  </si>
  <si>
    <t xml:space="preserve">Zwiększe-nie </t>
  </si>
  <si>
    <t>Zmniejsze-nie</t>
  </si>
  <si>
    <t>010</t>
  </si>
  <si>
    <t>01010</t>
  </si>
  <si>
    <t>Rozbudowa SUW oraz wykonanie drugiego odwiertu w Bieganowie- rozliczenie inwestycji</t>
  </si>
  <si>
    <t>Budowa sieci wodociągowej w mjsc. Budy Zosine, Stare Budy, Jaktorów, Jaktorów Kolonia, Budy Grzybek</t>
  </si>
  <si>
    <t>Opracowania hydrogeologiczne zasobów wodnych w rejonie mjsc. Kołaczek</t>
  </si>
  <si>
    <t>Razem dział 010- Rolnictwo  i łowiectwo</t>
  </si>
  <si>
    <t>Zakup  dwóch pomp do stacji uzdatniania wody</t>
  </si>
  <si>
    <t>Budowa nawierzchni asfaltowej drogi w Henryszewie</t>
  </si>
  <si>
    <t>Zakup środka trwałego (budynku) w Międzyborowie</t>
  </si>
  <si>
    <t>Zakup dwóch zestawów komputerowych dla Urzędu Gminy</t>
  </si>
  <si>
    <t>Wykonanie termoizolacji oraz wymiana okien w obiektach oświatowych (w Szkole Podstawowej w Jaktorowie, Gimnazjum w Jaktorowie i  Szkole Podstawowej w Międzyborowie)</t>
  </si>
  <si>
    <t>w tym: rozliczenie inwestycji "Budowa hali sportowej"</t>
  </si>
  <si>
    <t>Zakup terenu na urządzenie boiska w Międzyborowie</t>
  </si>
  <si>
    <t>Budowa Gimnazjum w Międzyborowie - rozliczenie inwestycji</t>
  </si>
  <si>
    <t>Wyposażenie Gimnazjum w Międzyborowie</t>
  </si>
  <si>
    <t>Razem dział 801- Oświata i wychowanie</t>
  </si>
  <si>
    <t>Zakup komputera i oprogramowania dla GOPS w Jaktorowie</t>
  </si>
  <si>
    <t>Budowa sieci kanalizacyjnej  w gminie - strona południowana odcinku od ul. Jagiełły w Chylicach do granicy m.Żyrardowa</t>
  </si>
  <si>
    <t xml:space="preserve">Budowa  nowych punktów świetlnych na ul. Kościuszki w Budach Starych </t>
  </si>
  <si>
    <t>90015</t>
  </si>
  <si>
    <t>6050</t>
  </si>
  <si>
    <t>Budowa punktów świetlnych na ul. Chełmońskiego w Budach Grzybek</t>
  </si>
  <si>
    <t>Budowa punktów świetlnych na ul. Cichej w Jaktorowie (dokończenie)</t>
  </si>
  <si>
    <t>Razem dział 900 - Gospodarka komunalna</t>
  </si>
  <si>
    <t>Budowa  boiska sportowego w Międzyborowie - kontynuacja</t>
  </si>
  <si>
    <t>Ogółem</t>
  </si>
  <si>
    <t>Zał.Nr 5 do  zarządzenia   Nr 25 /2004</t>
  </si>
  <si>
    <t>Wójta Gminy Jaktorów z dnia 9 września 2004r.</t>
  </si>
  <si>
    <t>Zakup samochodu osobowo-dostawczego dla Urzędu Gminy</t>
  </si>
  <si>
    <t>Razem Dział 750 - Administracja publiczna</t>
  </si>
  <si>
    <t>Przeniesienia wydatków   między rozdziałami i  paragafami w obrębie rozdziału   klasyfikacji budżetowej  oraz z rezerwy ogólnej zostały wprowadzone z uwagi na  konieczność zabezpieczenia następujących wydatków:
1) w dziale 750 -Administracja publiczna   - z rezerwy ogólnej przeznacza się kwotę 4.000,-zł na zakup samochodu,
2) w Dziale 754 - Bezpieczeństwo publiczne i ochrona przeciwpożarowa   - zakup paliwa 2.200,-zł, 
3) w Dziale 852 - Pomoc społeczna  -  13.000,-zł na   koszty  remontu pomieszczenia dla potrzeb GOPS w Jaktorowie,
4/ w Dziale 900 - Gospodarka komunalna - z rezerwy ogólne zabezpiecza się kwotę 1.300,-zł na zakup materiałów do zamontowania lamp   oświetlenia ulicznego,
5/ w Dziale 926 - Kultura fizyczna i sport zabezpiecza się  wydatki związane  z  kosztami szkolenia i  opłatami członkowskimi.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</si>
</sst>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vertical="center" wrapText="1"/>
    </xf>
    <xf numFmtId="3" fontId="0" fillId="0" borderId="7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0" fontId="7" fillId="0" borderId="7" xfId="0" applyFont="1" applyBorder="1" applyAlignment="1">
      <alignment/>
    </xf>
    <xf numFmtId="0" fontId="0" fillId="0" borderId="7" xfId="0" applyBorder="1" applyAlignment="1">
      <alignment/>
    </xf>
    <xf numFmtId="0" fontId="7" fillId="0" borderId="2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D23" sqref="D23"/>
    </sheetView>
  </sheetViews>
  <sheetFormatPr defaultColWidth="9.00390625" defaultRowHeight="12.75"/>
  <cols>
    <col min="1" max="1" width="7.25390625" style="1" customWidth="1"/>
    <col min="2" max="2" width="9.125" style="1" customWidth="1"/>
    <col min="3" max="3" width="6.375" style="1" customWidth="1"/>
    <col min="4" max="4" width="52.25390625" style="1" customWidth="1"/>
    <col min="5" max="5" width="12.375" style="1" customWidth="1"/>
    <col min="6" max="16384" width="9.125" style="1" customWidth="1"/>
  </cols>
  <sheetData>
    <row r="1" spans="1:5" ht="14.25">
      <c r="A1" s="75" t="s">
        <v>32</v>
      </c>
      <c r="B1" s="75"/>
      <c r="C1" s="75"/>
      <c r="D1" s="75"/>
      <c r="E1" s="75"/>
    </row>
    <row r="2" spans="1:5" ht="14.25">
      <c r="A2" s="76" t="s">
        <v>19</v>
      </c>
      <c r="B2" s="76"/>
      <c r="C2" s="76"/>
      <c r="D2" s="76"/>
      <c r="E2" s="76"/>
    </row>
    <row r="3" spans="1:5" ht="14.25">
      <c r="A3" s="76" t="s">
        <v>33</v>
      </c>
      <c r="B3" s="76"/>
      <c r="C3" s="76"/>
      <c r="D3" s="76"/>
      <c r="E3" s="76"/>
    </row>
    <row r="4" spans="1:5" ht="14.25">
      <c r="A4" s="15"/>
      <c r="B4" s="15"/>
      <c r="C4" s="15"/>
      <c r="D4" s="15"/>
      <c r="E4" s="15"/>
    </row>
    <row r="5" spans="1:5" ht="14.25">
      <c r="A5" s="76" t="s">
        <v>20</v>
      </c>
      <c r="B5" s="76"/>
      <c r="C5" s="76"/>
      <c r="D5" s="76"/>
      <c r="E5" s="76"/>
    </row>
    <row r="6" spans="1:5" ht="30.75" customHeight="1">
      <c r="A6" s="77" t="s">
        <v>29</v>
      </c>
      <c r="B6" s="77"/>
      <c r="C6" s="77"/>
      <c r="D6" s="77"/>
      <c r="E6" s="77"/>
    </row>
    <row r="7" spans="1:3" ht="14.25" customHeight="1">
      <c r="A7" s="14" t="s">
        <v>6</v>
      </c>
      <c r="B7" s="14"/>
      <c r="C7" s="14"/>
    </row>
    <row r="8" spans="1:5" ht="21.75" customHeight="1">
      <c r="A8" s="19" t="s">
        <v>0</v>
      </c>
      <c r="B8" s="19" t="s">
        <v>1</v>
      </c>
      <c r="C8" s="2" t="s">
        <v>2</v>
      </c>
      <c r="D8" s="2" t="s">
        <v>3</v>
      </c>
      <c r="E8" s="2" t="s">
        <v>17</v>
      </c>
    </row>
    <row r="9" spans="1:5" s="6" customFormat="1" ht="17.25" customHeight="1">
      <c r="A9" s="20">
        <v>852</v>
      </c>
      <c r="B9" s="20"/>
      <c r="C9" s="4"/>
      <c r="D9" s="5" t="s">
        <v>15</v>
      </c>
      <c r="E9" s="21">
        <f>E11</f>
        <v>4320</v>
      </c>
    </row>
    <row r="10" spans="1:5" ht="27.75" customHeight="1">
      <c r="A10" s="19"/>
      <c r="B10" s="19">
        <v>85212</v>
      </c>
      <c r="C10" s="2"/>
      <c r="D10" s="9" t="s">
        <v>30</v>
      </c>
      <c r="E10" s="12">
        <f>E11</f>
        <v>4320</v>
      </c>
    </row>
    <row r="11" spans="1:5" ht="41.25" customHeight="1">
      <c r="A11" s="19"/>
      <c r="B11" s="19"/>
      <c r="C11" s="2">
        <v>2010</v>
      </c>
      <c r="D11" s="9" t="s">
        <v>22</v>
      </c>
      <c r="E11" s="12">
        <v>4320</v>
      </c>
    </row>
    <row r="12" spans="1:5" ht="19.5" customHeight="1">
      <c r="A12" s="7"/>
      <c r="B12" s="7"/>
      <c r="C12" s="7"/>
      <c r="D12" s="10" t="s">
        <v>26</v>
      </c>
      <c r="E12" s="22">
        <f>E9</f>
        <v>4320</v>
      </c>
    </row>
    <row r="13" spans="1:5" ht="15">
      <c r="A13" s="24" t="s">
        <v>18</v>
      </c>
      <c r="B13" s="24"/>
      <c r="C13" s="24"/>
      <c r="D13" s="23"/>
      <c r="E13" s="23"/>
    </row>
    <row r="14" spans="1:5" s="25" customFormat="1" ht="23.25" customHeight="1">
      <c r="A14" s="19" t="s">
        <v>0</v>
      </c>
      <c r="B14" s="19" t="s">
        <v>1</v>
      </c>
      <c r="C14" s="2" t="s">
        <v>2</v>
      </c>
      <c r="D14" s="2" t="s">
        <v>3</v>
      </c>
      <c r="E14" s="2" t="s">
        <v>17</v>
      </c>
    </row>
    <row r="15" spans="1:5" s="27" customFormat="1" ht="18.75" customHeight="1">
      <c r="A15" s="20">
        <v>852</v>
      </c>
      <c r="B15" s="20"/>
      <c r="C15" s="4"/>
      <c r="D15" s="26" t="s">
        <v>15</v>
      </c>
      <c r="E15" s="21">
        <f>E16</f>
        <v>4320</v>
      </c>
    </row>
    <row r="16" spans="1:5" s="25" customFormat="1" ht="29.25" customHeight="1">
      <c r="A16" s="19"/>
      <c r="B16" s="19">
        <v>85212</v>
      </c>
      <c r="C16" s="2"/>
      <c r="D16" s="9" t="s">
        <v>30</v>
      </c>
      <c r="E16" s="12">
        <f>E17</f>
        <v>4320</v>
      </c>
    </row>
    <row r="17" spans="1:5" s="25" customFormat="1" ht="17.25" customHeight="1">
      <c r="A17" s="19"/>
      <c r="B17" s="19"/>
      <c r="C17" s="2">
        <v>3110</v>
      </c>
      <c r="D17" s="9" t="s">
        <v>25</v>
      </c>
      <c r="E17" s="12">
        <v>4320</v>
      </c>
    </row>
    <row r="18" spans="1:5" ht="15.75" customHeight="1">
      <c r="A18" s="7"/>
      <c r="B18" s="7"/>
      <c r="C18" s="7"/>
      <c r="D18" s="10" t="s">
        <v>27</v>
      </c>
      <c r="E18" s="22">
        <f>E15</f>
        <v>4320</v>
      </c>
    </row>
    <row r="19" spans="1:5" ht="93" customHeight="1">
      <c r="A19" s="78" t="s">
        <v>34</v>
      </c>
      <c r="B19" s="79"/>
      <c r="C19" s="79"/>
      <c r="D19" s="79"/>
      <c r="E19" s="79"/>
    </row>
    <row r="20" spans="4:5" ht="14.25">
      <c r="D20" s="76" t="s">
        <v>28</v>
      </c>
      <c r="E20" s="76"/>
    </row>
    <row r="21" spans="4:5" ht="35.25" customHeight="1">
      <c r="D21" s="76" t="s">
        <v>21</v>
      </c>
      <c r="E21" s="76"/>
    </row>
  </sheetData>
  <mergeCells count="8">
    <mergeCell ref="D21:E21"/>
    <mergeCell ref="A6:E6"/>
    <mergeCell ref="A19:E19"/>
    <mergeCell ref="D20:E20"/>
    <mergeCell ref="A1:E1"/>
    <mergeCell ref="A2:E2"/>
    <mergeCell ref="A3:E3"/>
    <mergeCell ref="A5:E5"/>
  </mergeCells>
  <printOptions/>
  <pageMargins left="0.75" right="0.4" top="0.42" bottom="0.5" header="0.27" footer="0.4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6">
      <selection activeCell="B17" sqref="B17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76" t="s">
        <v>31</v>
      </c>
      <c r="B1" s="76"/>
      <c r="C1" s="76"/>
      <c r="D1" s="76"/>
      <c r="E1" s="76"/>
      <c r="F1" s="76"/>
      <c r="G1" s="76"/>
      <c r="H1" s="76"/>
    </row>
    <row r="2" spans="1:8" ht="14.25">
      <c r="A2" s="75" t="s">
        <v>35</v>
      </c>
      <c r="B2" s="75"/>
      <c r="C2" s="75"/>
      <c r="D2" s="75"/>
      <c r="E2" s="75"/>
      <c r="F2" s="75"/>
      <c r="G2" s="75"/>
      <c r="H2" s="75"/>
    </row>
    <row r="3" spans="1:8" ht="14.25">
      <c r="A3" s="76" t="s">
        <v>36</v>
      </c>
      <c r="B3" s="76"/>
      <c r="C3" s="76"/>
      <c r="D3" s="76"/>
      <c r="E3" s="76"/>
      <c r="F3" s="76"/>
      <c r="G3" s="76"/>
      <c r="H3" s="76"/>
    </row>
    <row r="4" spans="1:7" ht="14.25">
      <c r="A4" s="76" t="s">
        <v>16</v>
      </c>
      <c r="B4" s="76"/>
      <c r="C4" s="76"/>
      <c r="D4" s="76"/>
      <c r="E4" s="76"/>
      <c r="F4" s="76"/>
      <c r="G4" s="76"/>
    </row>
    <row r="5" ht="14.25">
      <c r="A5" s="1" t="s">
        <v>6</v>
      </c>
    </row>
    <row r="6" spans="1:8" s="15" customFormat="1" ht="28.5" customHeight="1">
      <c r="A6" s="2" t="s">
        <v>0</v>
      </c>
      <c r="B6" s="2" t="s">
        <v>1</v>
      </c>
      <c r="C6" s="2" t="s">
        <v>2</v>
      </c>
      <c r="D6" s="2" t="s">
        <v>3</v>
      </c>
      <c r="E6" s="13" t="s">
        <v>9</v>
      </c>
      <c r="F6" s="13" t="s">
        <v>5</v>
      </c>
      <c r="G6" s="13" t="s">
        <v>4</v>
      </c>
      <c r="H6" s="13" t="s">
        <v>7</v>
      </c>
    </row>
    <row r="7" spans="1:8" s="15" customFormat="1" ht="14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17">
        <v>6</v>
      </c>
      <c r="G7" s="8">
        <v>7</v>
      </c>
      <c r="H7" s="8">
        <v>8</v>
      </c>
    </row>
    <row r="8" spans="1:8" s="16" customFormat="1" ht="18.75" customHeight="1">
      <c r="A8" s="3">
        <v>852</v>
      </c>
      <c r="B8" s="3"/>
      <c r="C8" s="3"/>
      <c r="D8" s="5" t="s">
        <v>15</v>
      </c>
      <c r="E8" s="32">
        <f>E9</f>
        <v>745856</v>
      </c>
      <c r="F8" s="32">
        <f>F9</f>
        <v>4320</v>
      </c>
      <c r="G8" s="30"/>
      <c r="H8" s="32">
        <f>H9</f>
        <v>750176</v>
      </c>
    </row>
    <row r="9" spans="1:8" s="15" customFormat="1" ht="26.25" customHeight="1">
      <c r="A9" s="8"/>
      <c r="B9" s="2">
        <v>85212</v>
      </c>
      <c r="C9" s="8"/>
      <c r="D9" s="9" t="s">
        <v>30</v>
      </c>
      <c r="E9" s="31">
        <f>E10</f>
        <v>745856</v>
      </c>
      <c r="F9" s="31">
        <f>F10</f>
        <v>4320</v>
      </c>
      <c r="G9" s="28"/>
      <c r="H9" s="31">
        <f>H10</f>
        <v>750176</v>
      </c>
    </row>
    <row r="10" spans="1:8" s="15" customFormat="1" ht="42.75">
      <c r="A10" s="8"/>
      <c r="B10" s="8"/>
      <c r="C10" s="2">
        <v>2010</v>
      </c>
      <c r="D10" s="9" t="s">
        <v>14</v>
      </c>
      <c r="E10" s="31">
        <v>745856</v>
      </c>
      <c r="F10" s="31">
        <v>4320</v>
      </c>
      <c r="G10" s="28"/>
      <c r="H10" s="31">
        <f>E10+F10</f>
        <v>750176</v>
      </c>
    </row>
    <row r="11" spans="1:8" s="14" customFormat="1" ht="18" customHeight="1">
      <c r="A11" s="10"/>
      <c r="B11" s="10"/>
      <c r="C11" s="10"/>
      <c r="D11" s="10" t="s">
        <v>11</v>
      </c>
      <c r="E11" s="31">
        <f>E8</f>
        <v>745856</v>
      </c>
      <c r="F11" s="31">
        <f>F8</f>
        <v>4320</v>
      </c>
      <c r="G11" s="31"/>
      <c r="H11" s="31">
        <f>H8</f>
        <v>750176</v>
      </c>
    </row>
    <row r="12" spans="1:8" s="14" customFormat="1" ht="18" customHeight="1">
      <c r="A12" s="24"/>
      <c r="B12" s="24"/>
      <c r="C12" s="24"/>
      <c r="D12" s="24"/>
      <c r="E12" s="29"/>
      <c r="F12" s="29"/>
      <c r="G12" s="29"/>
      <c r="H12" s="29"/>
    </row>
    <row r="13" ht="14.25">
      <c r="A13" s="1" t="s">
        <v>8</v>
      </c>
    </row>
    <row r="14" spans="1:8" ht="30.75" customHeight="1">
      <c r="A14" s="2" t="s">
        <v>0</v>
      </c>
      <c r="B14" s="2" t="s">
        <v>1</v>
      </c>
      <c r="C14" s="2" t="s">
        <v>2</v>
      </c>
      <c r="D14" s="2" t="s">
        <v>3</v>
      </c>
      <c r="E14" s="13" t="s">
        <v>9</v>
      </c>
      <c r="F14" s="13" t="s">
        <v>5</v>
      </c>
      <c r="G14" s="13" t="s">
        <v>4</v>
      </c>
      <c r="H14" s="13" t="s">
        <v>7</v>
      </c>
    </row>
    <row r="15" spans="1:8" s="15" customFormat="1" ht="14.2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</row>
    <row r="16" spans="1:8" s="16" customFormat="1" ht="16.5" customHeight="1">
      <c r="A16" s="3">
        <v>852</v>
      </c>
      <c r="B16" s="3"/>
      <c r="C16" s="3"/>
      <c r="D16" s="18" t="s">
        <v>15</v>
      </c>
      <c r="E16" s="32">
        <f>E17</f>
        <v>691240</v>
      </c>
      <c r="F16" s="32">
        <f>F17</f>
        <v>4320</v>
      </c>
      <c r="G16" s="32"/>
      <c r="H16" s="32">
        <f>H17</f>
        <v>695560</v>
      </c>
    </row>
    <row r="17" spans="1:8" s="15" customFormat="1" ht="28.5" customHeight="1">
      <c r="A17" s="8"/>
      <c r="B17" s="8">
        <v>85212</v>
      </c>
      <c r="C17" s="8"/>
      <c r="D17" s="9" t="s">
        <v>24</v>
      </c>
      <c r="E17" s="31">
        <f>E18</f>
        <v>691240</v>
      </c>
      <c r="F17" s="31">
        <f>F18</f>
        <v>4320</v>
      </c>
      <c r="G17" s="31"/>
      <c r="H17" s="31">
        <f>H18</f>
        <v>695560</v>
      </c>
    </row>
    <row r="18" spans="1:8" s="15" customFormat="1" ht="16.5" customHeight="1">
      <c r="A18" s="8"/>
      <c r="B18" s="8"/>
      <c r="C18" s="8">
        <v>3110</v>
      </c>
      <c r="D18" s="9" t="s">
        <v>25</v>
      </c>
      <c r="E18" s="31">
        <v>691240</v>
      </c>
      <c r="F18" s="31">
        <v>4320</v>
      </c>
      <c r="G18" s="31"/>
      <c r="H18" s="31">
        <f>E18+F18</f>
        <v>695560</v>
      </c>
    </row>
    <row r="19" spans="1:8" s="14" customFormat="1" ht="18" customHeight="1">
      <c r="A19" s="10"/>
      <c r="B19" s="10"/>
      <c r="C19" s="10"/>
      <c r="D19" s="10" t="s">
        <v>10</v>
      </c>
      <c r="E19" s="31">
        <f>E16</f>
        <v>691240</v>
      </c>
      <c r="F19" s="31">
        <f>F16</f>
        <v>4320</v>
      </c>
      <c r="G19" s="31"/>
      <c r="H19" s="31">
        <f>H16</f>
        <v>695560</v>
      </c>
    </row>
    <row r="20" spans="1:8" s="14" customFormat="1" ht="18" customHeight="1">
      <c r="A20" s="24"/>
      <c r="B20" s="24"/>
      <c r="C20" s="24"/>
      <c r="D20" s="24"/>
      <c r="E20" s="29"/>
      <c r="F20" s="29"/>
      <c r="G20" s="29"/>
      <c r="H20" s="29"/>
    </row>
    <row r="21" spans="6:8" ht="14.25">
      <c r="F21" s="76" t="s">
        <v>12</v>
      </c>
      <c r="G21" s="76"/>
      <c r="H21" s="76"/>
    </row>
    <row r="22" spans="6:8" ht="24.75" customHeight="1">
      <c r="F22" s="76" t="s">
        <v>13</v>
      </c>
      <c r="G22" s="76"/>
      <c r="H22" s="76"/>
    </row>
  </sheetData>
  <mergeCells count="6">
    <mergeCell ref="F22:H22"/>
    <mergeCell ref="F21:H21"/>
    <mergeCell ref="A1:H1"/>
    <mergeCell ref="A2:H2"/>
    <mergeCell ref="A3:H3"/>
    <mergeCell ref="A4:G4"/>
  </mergeCells>
  <printOptions/>
  <pageMargins left="0.49" right="0.15" top="0.38" bottom="0.28" header="0.22" footer="0.19"/>
  <pageSetup horizontalDpi="300" verticalDpi="3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25">
      <selection activeCell="D37" sqref="D37"/>
    </sheetView>
  </sheetViews>
  <sheetFormatPr defaultColWidth="9.00390625" defaultRowHeight="12.75"/>
  <cols>
    <col min="1" max="1" width="6.25390625" style="1" customWidth="1"/>
    <col min="2" max="2" width="8.875" style="1" customWidth="1"/>
    <col min="3" max="3" width="7.125" style="1" customWidth="1"/>
    <col min="4" max="4" width="42.87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76" t="s">
        <v>51</v>
      </c>
      <c r="E1" s="76"/>
      <c r="F1" s="76"/>
      <c r="G1" s="15"/>
    </row>
    <row r="2" spans="4:7" ht="17.25" customHeight="1">
      <c r="D2" s="76" t="s">
        <v>37</v>
      </c>
      <c r="E2" s="76"/>
      <c r="F2" s="76"/>
      <c r="G2" s="15"/>
    </row>
    <row r="3" spans="4:7" ht="17.25" customHeight="1">
      <c r="D3" s="76" t="s">
        <v>52</v>
      </c>
      <c r="E3" s="76"/>
      <c r="F3" s="76"/>
      <c r="G3" s="15"/>
    </row>
    <row r="4" spans="2:6" ht="21.75" customHeight="1">
      <c r="B4" s="76" t="s">
        <v>38</v>
      </c>
      <c r="C4" s="76"/>
      <c r="D4" s="76"/>
      <c r="E4" s="76"/>
      <c r="F4" s="76"/>
    </row>
    <row r="5" spans="2:6" ht="33.75" customHeight="1">
      <c r="B5" s="77" t="s">
        <v>53</v>
      </c>
      <c r="C5" s="77"/>
      <c r="D5" s="77"/>
      <c r="E5" s="77"/>
      <c r="F5" s="77"/>
    </row>
    <row r="6" spans="1:2" ht="16.5" customHeight="1">
      <c r="A6" s="80" t="s">
        <v>39</v>
      </c>
      <c r="B6" s="80"/>
    </row>
    <row r="7" spans="1:6" ht="25.5" customHeight="1">
      <c r="A7" s="19" t="s">
        <v>0</v>
      </c>
      <c r="B7" s="19" t="s">
        <v>1</v>
      </c>
      <c r="C7" s="2" t="s">
        <v>2</v>
      </c>
      <c r="D7" s="2" t="s">
        <v>40</v>
      </c>
      <c r="E7" s="2" t="s">
        <v>4</v>
      </c>
      <c r="F7" s="2" t="s">
        <v>5</v>
      </c>
    </row>
    <row r="8" spans="1:6" s="6" customFormat="1" ht="19.5" customHeight="1">
      <c r="A8" s="4">
        <v>750</v>
      </c>
      <c r="B8" s="20"/>
      <c r="C8" s="4"/>
      <c r="D8" s="26" t="s">
        <v>54</v>
      </c>
      <c r="E8" s="33"/>
      <c r="F8" s="21">
        <f>F9</f>
        <v>4000</v>
      </c>
    </row>
    <row r="9" spans="1:6" ht="18" customHeight="1">
      <c r="A9" s="2"/>
      <c r="B9" s="19">
        <v>75023</v>
      </c>
      <c r="C9" s="2"/>
      <c r="D9" s="34" t="s">
        <v>55</v>
      </c>
      <c r="E9" s="35"/>
      <c r="F9" s="12">
        <f>F10</f>
        <v>4000</v>
      </c>
    </row>
    <row r="10" spans="1:6" ht="30" customHeight="1">
      <c r="A10" s="2"/>
      <c r="B10" s="19"/>
      <c r="C10" s="2">
        <v>6060</v>
      </c>
      <c r="D10" s="11" t="s">
        <v>56</v>
      </c>
      <c r="E10" s="35"/>
      <c r="F10" s="12">
        <v>4000</v>
      </c>
    </row>
    <row r="11" spans="1:6" s="6" customFormat="1" ht="30" customHeight="1">
      <c r="A11" s="4">
        <v>754</v>
      </c>
      <c r="B11" s="20"/>
      <c r="C11" s="4"/>
      <c r="D11" s="36" t="s">
        <v>57</v>
      </c>
      <c r="E11" s="21">
        <f>E12</f>
        <v>2200</v>
      </c>
      <c r="F11" s="21">
        <f>F12</f>
        <v>2200</v>
      </c>
    </row>
    <row r="12" spans="1:6" ht="18" customHeight="1">
      <c r="A12" s="2"/>
      <c r="B12" s="19">
        <v>75412</v>
      </c>
      <c r="C12" s="2"/>
      <c r="D12" s="11" t="s">
        <v>58</v>
      </c>
      <c r="E12" s="12">
        <f>E14</f>
        <v>2200</v>
      </c>
      <c r="F12" s="12">
        <f>F13</f>
        <v>2200</v>
      </c>
    </row>
    <row r="13" spans="1:6" ht="16.5" customHeight="1">
      <c r="A13" s="2"/>
      <c r="B13" s="19"/>
      <c r="C13" s="2">
        <v>4210</v>
      </c>
      <c r="D13" s="11" t="s">
        <v>44</v>
      </c>
      <c r="E13" s="35"/>
      <c r="F13" s="12">
        <v>2200</v>
      </c>
    </row>
    <row r="14" spans="1:6" ht="16.5" customHeight="1">
      <c r="A14" s="2"/>
      <c r="B14" s="19"/>
      <c r="C14" s="2">
        <v>4260</v>
      </c>
      <c r="D14" s="11" t="s">
        <v>59</v>
      </c>
      <c r="E14" s="12">
        <v>2200</v>
      </c>
      <c r="F14" s="12"/>
    </row>
    <row r="15" spans="1:6" s="6" customFormat="1" ht="19.5" customHeight="1">
      <c r="A15" s="4">
        <v>758</v>
      </c>
      <c r="B15" s="20"/>
      <c r="C15" s="4"/>
      <c r="D15" s="26" t="s">
        <v>41</v>
      </c>
      <c r="E15" s="21">
        <f>E16</f>
        <v>5300</v>
      </c>
      <c r="F15" s="33"/>
    </row>
    <row r="16" spans="1:6" ht="18" customHeight="1">
      <c r="A16" s="2"/>
      <c r="B16" s="19">
        <v>75818</v>
      </c>
      <c r="C16" s="2"/>
      <c r="D16" s="34" t="s">
        <v>42</v>
      </c>
      <c r="E16" s="12">
        <f>E17</f>
        <v>5300</v>
      </c>
      <c r="F16" s="35"/>
    </row>
    <row r="17" spans="1:6" ht="15" customHeight="1">
      <c r="A17" s="19"/>
      <c r="B17" s="19"/>
      <c r="C17" s="2">
        <v>4810</v>
      </c>
      <c r="D17" s="34" t="s">
        <v>43</v>
      </c>
      <c r="E17" s="12">
        <v>5300</v>
      </c>
      <c r="F17" s="35"/>
    </row>
    <row r="18" spans="1:6" s="6" customFormat="1" ht="19.5" customHeight="1">
      <c r="A18" s="4">
        <v>852</v>
      </c>
      <c r="B18" s="20"/>
      <c r="C18" s="4"/>
      <c r="D18" s="36" t="s">
        <v>15</v>
      </c>
      <c r="E18" s="21">
        <f>E19+E22</f>
        <v>13000</v>
      </c>
      <c r="F18" s="21">
        <f>F19</f>
        <v>13000</v>
      </c>
    </row>
    <row r="19" spans="1:6" ht="16.5" customHeight="1">
      <c r="A19" s="19"/>
      <c r="B19" s="2">
        <v>85219</v>
      </c>
      <c r="C19" s="2"/>
      <c r="D19" s="34" t="s">
        <v>60</v>
      </c>
      <c r="E19" s="12">
        <f>E20</f>
        <v>2000</v>
      </c>
      <c r="F19" s="37">
        <f>F21</f>
        <v>13000</v>
      </c>
    </row>
    <row r="20" spans="1:6" ht="15" customHeight="1">
      <c r="A20" s="19"/>
      <c r="B20" s="2"/>
      <c r="C20" s="2">
        <v>4260</v>
      </c>
      <c r="D20" s="34" t="s">
        <v>59</v>
      </c>
      <c r="E20" s="12">
        <v>2000</v>
      </c>
      <c r="F20" s="37"/>
    </row>
    <row r="21" spans="1:6" ht="15" customHeight="1">
      <c r="A21" s="19"/>
      <c r="B21" s="19"/>
      <c r="C21" s="2">
        <v>4270</v>
      </c>
      <c r="D21" s="34" t="s">
        <v>45</v>
      </c>
      <c r="E21" s="37"/>
      <c r="F21" s="37">
        <v>13000</v>
      </c>
    </row>
    <row r="22" spans="1:6" ht="27" customHeight="1">
      <c r="A22" s="19"/>
      <c r="B22" s="19">
        <v>85228</v>
      </c>
      <c r="C22" s="2"/>
      <c r="D22" s="11" t="s">
        <v>61</v>
      </c>
      <c r="E22" s="37">
        <f>E23</f>
        <v>11000</v>
      </c>
      <c r="F22" s="37"/>
    </row>
    <row r="23" spans="1:6" ht="15" customHeight="1">
      <c r="A23" s="19"/>
      <c r="B23" s="19"/>
      <c r="C23" s="2">
        <v>4300</v>
      </c>
      <c r="D23" s="34" t="s">
        <v>23</v>
      </c>
      <c r="E23" s="37">
        <v>11000</v>
      </c>
      <c r="F23" s="37"/>
    </row>
    <row r="24" spans="1:6" s="6" customFormat="1" ht="30" customHeight="1">
      <c r="A24" s="3">
        <v>900</v>
      </c>
      <c r="B24" s="3"/>
      <c r="C24" s="4"/>
      <c r="D24" s="36" t="s">
        <v>65</v>
      </c>
      <c r="E24" s="38"/>
      <c r="F24" s="38">
        <f>F25</f>
        <v>1300</v>
      </c>
    </row>
    <row r="25" spans="1:6" ht="18" customHeight="1">
      <c r="A25" s="8"/>
      <c r="B25" s="8">
        <v>90015</v>
      </c>
      <c r="C25" s="2"/>
      <c r="D25" s="11" t="s">
        <v>62</v>
      </c>
      <c r="E25" s="37"/>
      <c r="F25" s="37">
        <f>F26</f>
        <v>1300</v>
      </c>
    </row>
    <row r="26" spans="1:6" ht="15" customHeight="1">
      <c r="A26" s="8"/>
      <c r="B26" s="8"/>
      <c r="C26" s="2">
        <v>4210</v>
      </c>
      <c r="D26" s="11" t="s">
        <v>44</v>
      </c>
      <c r="E26" s="37"/>
      <c r="F26" s="37">
        <v>1300</v>
      </c>
    </row>
    <row r="27" spans="1:6" s="6" customFormat="1" ht="19.5" customHeight="1">
      <c r="A27" s="3">
        <v>926</v>
      </c>
      <c r="B27" s="3"/>
      <c r="C27" s="4"/>
      <c r="D27" s="36" t="s">
        <v>47</v>
      </c>
      <c r="E27" s="38">
        <f>E28</f>
        <v>15777</v>
      </c>
      <c r="F27" s="38">
        <f>F28</f>
        <v>15777</v>
      </c>
    </row>
    <row r="28" spans="1:6" ht="18" customHeight="1">
      <c r="A28" s="8"/>
      <c r="B28" s="8">
        <v>92605</v>
      </c>
      <c r="C28" s="2"/>
      <c r="D28" s="11" t="s">
        <v>48</v>
      </c>
      <c r="E28" s="37">
        <f>E29+E31</f>
        <v>15777</v>
      </c>
      <c r="F28" s="37">
        <f>F30+F32</f>
        <v>15777</v>
      </c>
    </row>
    <row r="29" spans="1:6" ht="16.5" customHeight="1">
      <c r="A29" s="8"/>
      <c r="B29" s="8"/>
      <c r="C29" s="2">
        <v>4210</v>
      </c>
      <c r="D29" s="11" t="s">
        <v>44</v>
      </c>
      <c r="E29" s="37">
        <v>6637</v>
      </c>
      <c r="F29" s="37"/>
    </row>
    <row r="30" spans="1:6" ht="15" customHeight="1">
      <c r="A30" s="8"/>
      <c r="B30" s="8"/>
      <c r="C30" s="2">
        <v>4300</v>
      </c>
      <c r="D30" s="11" t="s">
        <v>23</v>
      </c>
      <c r="E30" s="37"/>
      <c r="F30" s="37">
        <v>13340</v>
      </c>
    </row>
    <row r="31" spans="1:6" ht="15" customHeight="1">
      <c r="A31" s="8"/>
      <c r="B31" s="8"/>
      <c r="C31" s="2">
        <v>4410</v>
      </c>
      <c r="D31" s="11" t="s">
        <v>46</v>
      </c>
      <c r="E31" s="37">
        <v>9140</v>
      </c>
      <c r="F31" s="37"/>
    </row>
    <row r="32" spans="1:6" ht="15" customHeight="1">
      <c r="A32" s="8"/>
      <c r="B32" s="8"/>
      <c r="C32" s="2">
        <v>4430</v>
      </c>
      <c r="D32" s="11" t="s">
        <v>63</v>
      </c>
      <c r="E32" s="37"/>
      <c r="F32" s="37">
        <v>2437</v>
      </c>
    </row>
    <row r="33" spans="1:6" ht="21" customHeight="1">
      <c r="A33" s="7"/>
      <c r="B33" s="7"/>
      <c r="C33" s="7"/>
      <c r="D33" s="10" t="s">
        <v>49</v>
      </c>
      <c r="E33" s="39">
        <f>E8+E11+E15+E18+E24+E27</f>
        <v>36277</v>
      </c>
      <c r="F33" s="39">
        <f>F8+F11+F15+F18+F24+F27</f>
        <v>36277</v>
      </c>
    </row>
    <row r="34" spans="2:3" ht="15" customHeight="1">
      <c r="B34" s="40" t="s">
        <v>50</v>
      </c>
      <c r="C34" s="40"/>
    </row>
    <row r="35" spans="1:6" ht="186" customHeight="1">
      <c r="A35" s="81" t="s">
        <v>111</v>
      </c>
      <c r="B35" s="81"/>
      <c r="C35" s="81"/>
      <c r="D35" s="81"/>
      <c r="E35" s="81"/>
      <c r="F35" s="81"/>
    </row>
    <row r="36" spans="5:6" ht="21.75" customHeight="1">
      <c r="E36" s="76" t="s">
        <v>12</v>
      </c>
      <c r="F36" s="76"/>
    </row>
    <row r="37" spans="5:6" ht="25.5" customHeight="1">
      <c r="E37" s="76" t="s">
        <v>13</v>
      </c>
      <c r="F37" s="76"/>
    </row>
  </sheetData>
  <mergeCells count="9">
    <mergeCell ref="D1:F1"/>
    <mergeCell ref="D2:F2"/>
    <mergeCell ref="D3:F3"/>
    <mergeCell ref="B4:F4"/>
    <mergeCell ref="E37:F37"/>
    <mergeCell ref="B5:F5"/>
    <mergeCell ref="A6:B6"/>
    <mergeCell ref="A35:F35"/>
    <mergeCell ref="E36:F36"/>
  </mergeCells>
  <printOptions/>
  <pageMargins left="0.75" right="0.4" top="0.42" bottom="0.5" header="0.27" footer="0.47"/>
  <pageSetup fitToHeight="1" fitToWidth="1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10" sqref="C10"/>
    </sheetView>
  </sheetViews>
  <sheetFormatPr defaultColWidth="9.00390625" defaultRowHeight="12.75"/>
  <cols>
    <col min="1" max="1" width="6.625" style="1" customWidth="1"/>
    <col min="2" max="2" width="9.125" style="1" customWidth="1"/>
    <col min="3" max="3" width="7.75390625" style="1" customWidth="1"/>
    <col min="4" max="4" width="45.375" style="1" customWidth="1"/>
    <col min="5" max="5" width="12.625" style="1" customWidth="1"/>
    <col min="6" max="6" width="11.75390625" style="1" customWidth="1"/>
    <col min="7" max="16384" width="9.125" style="1" customWidth="1"/>
  </cols>
  <sheetData>
    <row r="1" spans="4:6" ht="14.25">
      <c r="D1" s="75" t="s">
        <v>68</v>
      </c>
      <c r="E1" s="75"/>
      <c r="F1" s="75"/>
    </row>
    <row r="2" spans="4:6" ht="14.25">
      <c r="D2" s="76" t="s">
        <v>69</v>
      </c>
      <c r="E2" s="76"/>
      <c r="F2" s="76"/>
    </row>
    <row r="3" spans="4:6" ht="14.25">
      <c r="D3" s="76" t="s">
        <v>70</v>
      </c>
      <c r="E3" s="76"/>
      <c r="F3" s="76"/>
    </row>
    <row r="4" spans="4:6" ht="18.75" customHeight="1">
      <c r="D4" s="15"/>
      <c r="E4" s="15"/>
      <c r="F4" s="15"/>
    </row>
    <row r="5" spans="1:6" ht="33.75" customHeight="1">
      <c r="A5" s="77" t="s">
        <v>71</v>
      </c>
      <c r="B5" s="77"/>
      <c r="C5" s="77"/>
      <c r="D5" s="77"/>
      <c r="E5" s="77"/>
      <c r="F5" s="77"/>
    </row>
    <row r="6" ht="23.25" customHeight="1">
      <c r="A6" s="1" t="s">
        <v>8</v>
      </c>
    </row>
    <row r="7" spans="1:6" s="15" customFormat="1" ht="23.25" customHeight="1">
      <c r="A7" s="8" t="s">
        <v>0</v>
      </c>
      <c r="B7" s="8" t="s">
        <v>1</v>
      </c>
      <c r="C7" s="8" t="s">
        <v>2</v>
      </c>
      <c r="D7" s="8" t="s">
        <v>64</v>
      </c>
      <c r="E7" s="8" t="s">
        <v>4</v>
      </c>
      <c r="F7" s="8" t="s">
        <v>5</v>
      </c>
    </row>
    <row r="8" spans="1:6" s="6" customFormat="1" ht="23.25" customHeight="1">
      <c r="A8" s="42">
        <v>900</v>
      </c>
      <c r="B8" s="42"/>
      <c r="C8" s="42"/>
      <c r="D8" s="20" t="s">
        <v>65</v>
      </c>
      <c r="E8" s="38">
        <f>E9</f>
        <v>1750</v>
      </c>
      <c r="F8" s="38">
        <f>F9</f>
        <v>1750</v>
      </c>
    </row>
    <row r="9" spans="1:6" ht="29.25" customHeight="1">
      <c r="A9" s="7"/>
      <c r="B9" s="8">
        <v>90011</v>
      </c>
      <c r="C9" s="7"/>
      <c r="D9" s="11" t="s">
        <v>66</v>
      </c>
      <c r="E9" s="37">
        <f>E11</f>
        <v>1750</v>
      </c>
      <c r="F9" s="37">
        <f>F10</f>
        <v>1750</v>
      </c>
    </row>
    <row r="10" spans="1:6" ht="29.25" customHeight="1">
      <c r="A10" s="7"/>
      <c r="B10" s="7"/>
      <c r="C10" s="2">
        <v>3020</v>
      </c>
      <c r="D10" s="11" t="s">
        <v>75</v>
      </c>
      <c r="E10" s="7"/>
      <c r="F10" s="37">
        <v>1750</v>
      </c>
    </row>
    <row r="11" spans="1:6" ht="18.75" customHeight="1">
      <c r="A11" s="7"/>
      <c r="B11" s="7"/>
      <c r="C11" s="8">
        <v>4300</v>
      </c>
      <c r="D11" s="7" t="s">
        <v>23</v>
      </c>
      <c r="E11" s="37">
        <v>1750</v>
      </c>
      <c r="F11" s="7"/>
    </row>
    <row r="12" spans="1:6" ht="26.25" customHeight="1">
      <c r="A12" s="7"/>
      <c r="B12" s="7"/>
      <c r="C12" s="8"/>
      <c r="D12" s="8" t="s">
        <v>67</v>
      </c>
      <c r="E12" s="37">
        <f>E8</f>
        <v>1750</v>
      </c>
      <c r="F12" s="37">
        <f>F8</f>
        <v>1750</v>
      </c>
    </row>
    <row r="14" spans="1:6" ht="59.25" customHeight="1">
      <c r="A14" s="82" t="s">
        <v>72</v>
      </c>
      <c r="B14" s="82"/>
      <c r="C14" s="82"/>
      <c r="D14" s="82"/>
      <c r="E14" s="82"/>
      <c r="F14" s="82"/>
    </row>
    <row r="16" spans="4:6" ht="14.25">
      <c r="D16" s="76" t="s">
        <v>73</v>
      </c>
      <c r="E16" s="76"/>
      <c r="F16" s="76"/>
    </row>
    <row r="17" spans="4:6" ht="35.25" customHeight="1">
      <c r="D17" s="76" t="s">
        <v>74</v>
      </c>
      <c r="E17" s="76"/>
      <c r="F17" s="76"/>
    </row>
  </sheetData>
  <mergeCells count="7">
    <mergeCell ref="A14:F14"/>
    <mergeCell ref="D16:F16"/>
    <mergeCell ref="D17:F17"/>
    <mergeCell ref="D1:F1"/>
    <mergeCell ref="D2:F2"/>
    <mergeCell ref="D3:F3"/>
    <mergeCell ref="A5:F5"/>
  </mergeCells>
  <printOptions/>
  <pageMargins left="0.61" right="0.36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31"/>
  <sheetViews>
    <sheetView tabSelected="1" zoomScale="75" zoomScaleNormal="75" workbookViewId="0" topLeftCell="A17">
      <selection activeCell="L38" sqref="L38"/>
    </sheetView>
  </sheetViews>
  <sheetFormatPr defaultColWidth="9.00390625" defaultRowHeight="12.75"/>
  <cols>
    <col min="1" max="1" width="5.375" style="0" customWidth="1"/>
    <col min="2" max="2" width="5.75390625" style="0" customWidth="1"/>
    <col min="4" max="4" width="6.00390625" style="0" customWidth="1"/>
    <col min="5" max="5" width="65.25390625" style="0" customWidth="1"/>
    <col min="6" max="6" width="13.75390625" style="0" customWidth="1"/>
    <col min="7" max="7" width="11.375" style="0" customWidth="1"/>
    <col min="8" max="8" width="12.25390625" style="0" customWidth="1"/>
    <col min="9" max="9" width="15.25390625" style="0" customWidth="1"/>
    <col min="192" max="192" width="6.625" style="0" customWidth="1"/>
  </cols>
  <sheetData>
    <row r="1" spans="6:9" ht="13.5" customHeight="1">
      <c r="F1" s="83" t="s">
        <v>107</v>
      </c>
      <c r="G1" s="83"/>
      <c r="H1" s="83"/>
      <c r="I1" s="83"/>
    </row>
    <row r="2" spans="6:9" ht="12.75">
      <c r="F2" s="83" t="s">
        <v>108</v>
      </c>
      <c r="G2" s="83"/>
      <c r="H2" s="83"/>
      <c r="I2" s="83"/>
    </row>
    <row r="3" spans="3:8" ht="16.5" customHeight="1">
      <c r="C3" s="84" t="s">
        <v>76</v>
      </c>
      <c r="D3" s="84"/>
      <c r="E3" s="84"/>
      <c r="F3" s="84"/>
      <c r="G3" s="84"/>
      <c r="H3" s="84"/>
    </row>
    <row r="4" spans="1:10" s="49" customFormat="1" ht="24" customHeight="1">
      <c r="A4" s="43" t="s">
        <v>77</v>
      </c>
      <c r="B4" s="43" t="s">
        <v>0</v>
      </c>
      <c r="C4" s="44" t="s">
        <v>1</v>
      </c>
      <c r="D4" s="44" t="s">
        <v>2</v>
      </c>
      <c r="E4" s="45" t="s">
        <v>78</v>
      </c>
      <c r="F4" s="46" t="s">
        <v>9</v>
      </c>
      <c r="G4" s="47" t="s">
        <v>79</v>
      </c>
      <c r="H4" s="47" t="s">
        <v>80</v>
      </c>
      <c r="I4" s="47" t="s">
        <v>7</v>
      </c>
      <c r="J4" s="48"/>
    </row>
    <row r="5" spans="1:9" s="49" customFormat="1" ht="14.2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  <c r="I5" s="51">
        <v>9</v>
      </c>
    </row>
    <row r="6" spans="1:9" s="49" customFormat="1" ht="24" customHeight="1">
      <c r="A6" s="52">
        <v>1</v>
      </c>
      <c r="B6" s="52" t="s">
        <v>81</v>
      </c>
      <c r="C6" s="52" t="s">
        <v>82</v>
      </c>
      <c r="D6" s="52">
        <v>6050</v>
      </c>
      <c r="E6" s="53" t="s">
        <v>83</v>
      </c>
      <c r="F6" s="54">
        <v>13000</v>
      </c>
      <c r="G6" s="54"/>
      <c r="H6" s="54"/>
      <c r="I6" s="54">
        <f>F6+G6</f>
        <v>13000</v>
      </c>
    </row>
    <row r="7" spans="1:9" s="49" customFormat="1" ht="25.5" customHeight="1">
      <c r="A7" s="52">
        <v>2</v>
      </c>
      <c r="B7" s="52"/>
      <c r="C7" s="52" t="s">
        <v>82</v>
      </c>
      <c r="D7" s="52">
        <v>6050</v>
      </c>
      <c r="E7" s="53" t="s">
        <v>84</v>
      </c>
      <c r="F7" s="54">
        <v>55000</v>
      </c>
      <c r="G7" s="54"/>
      <c r="H7" s="54"/>
      <c r="I7" s="54">
        <f>F7</f>
        <v>55000</v>
      </c>
    </row>
    <row r="8" spans="1:9" s="49" customFormat="1" ht="25.5" customHeight="1">
      <c r="A8" s="52">
        <v>3</v>
      </c>
      <c r="B8" s="52"/>
      <c r="C8" s="52">
        <v>1010</v>
      </c>
      <c r="D8" s="52">
        <v>6050</v>
      </c>
      <c r="E8" s="53" t="s">
        <v>85</v>
      </c>
      <c r="F8" s="54">
        <v>12000</v>
      </c>
      <c r="G8" s="54"/>
      <c r="H8" s="54"/>
      <c r="I8" s="54">
        <f>F8</f>
        <v>12000</v>
      </c>
    </row>
    <row r="9" spans="1:9" s="49" customFormat="1" ht="16.5" customHeight="1">
      <c r="A9" s="51"/>
      <c r="B9" s="51"/>
      <c r="C9" s="51"/>
      <c r="D9" s="41"/>
      <c r="E9" s="55" t="s">
        <v>86</v>
      </c>
      <c r="F9" s="56">
        <f>F6+F7+F8</f>
        <v>80000</v>
      </c>
      <c r="G9" s="54"/>
      <c r="H9" s="56"/>
      <c r="I9" s="56">
        <f>I6+I7+I8</f>
        <v>80000</v>
      </c>
    </row>
    <row r="10" spans="1:9" s="49" customFormat="1" ht="18.75" customHeight="1">
      <c r="A10" s="51">
        <v>4</v>
      </c>
      <c r="B10" s="51">
        <v>400</v>
      </c>
      <c r="C10" s="51">
        <v>40002</v>
      </c>
      <c r="D10" s="51">
        <v>6060</v>
      </c>
      <c r="E10" s="57" t="s">
        <v>87</v>
      </c>
      <c r="F10" s="58">
        <v>15000</v>
      </c>
      <c r="G10" s="54"/>
      <c r="H10" s="59"/>
      <c r="I10" s="58">
        <f>F10</f>
        <v>15000</v>
      </c>
    </row>
    <row r="11" spans="1:9" s="49" customFormat="1" ht="18.75" customHeight="1">
      <c r="A11" s="51">
        <v>5</v>
      </c>
      <c r="B11" s="51">
        <v>600</v>
      </c>
      <c r="C11" s="51">
        <v>60016</v>
      </c>
      <c r="D11" s="51">
        <v>6050</v>
      </c>
      <c r="E11" s="57" t="s">
        <v>88</v>
      </c>
      <c r="F11" s="58">
        <v>80000</v>
      </c>
      <c r="G11" s="54"/>
      <c r="H11" s="59"/>
      <c r="I11" s="58">
        <f>F11</f>
        <v>80000</v>
      </c>
    </row>
    <row r="12" spans="1:64" s="91" customFormat="1" ht="18.75" customHeight="1">
      <c r="A12" s="86">
        <v>6</v>
      </c>
      <c r="B12" s="86">
        <v>700</v>
      </c>
      <c r="C12" s="86">
        <v>70005</v>
      </c>
      <c r="D12" s="86">
        <v>6060</v>
      </c>
      <c r="E12" s="87" t="s">
        <v>89</v>
      </c>
      <c r="F12" s="88">
        <v>20000</v>
      </c>
      <c r="G12" s="89"/>
      <c r="H12" s="90"/>
      <c r="I12" s="88">
        <f>F12+G12</f>
        <v>20000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93"/>
      <c r="BD12" s="94"/>
      <c r="BE12" s="94"/>
      <c r="BF12" s="94"/>
      <c r="BG12" s="94"/>
      <c r="BH12" s="94"/>
      <c r="BI12" s="94"/>
      <c r="BJ12" s="94"/>
      <c r="BK12" s="94"/>
      <c r="BL12" s="94"/>
    </row>
    <row r="13" spans="1:65" s="41" customFormat="1" ht="18.75" customHeight="1">
      <c r="A13" s="51">
        <v>7</v>
      </c>
      <c r="B13" s="51">
        <v>750</v>
      </c>
      <c r="C13" s="51">
        <v>75023</v>
      </c>
      <c r="D13" s="51">
        <v>6060</v>
      </c>
      <c r="E13" s="62" t="s">
        <v>90</v>
      </c>
      <c r="F13" s="54">
        <v>10000</v>
      </c>
      <c r="G13" s="54"/>
      <c r="H13" s="54"/>
      <c r="I13" s="54">
        <f>F13+G13</f>
        <v>10000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50"/>
    </row>
    <row r="14" spans="1:65" s="41" customFormat="1" ht="18.75" customHeight="1">
      <c r="A14" s="51">
        <v>8</v>
      </c>
      <c r="B14" s="51"/>
      <c r="C14" s="51">
        <v>75023</v>
      </c>
      <c r="D14" s="51">
        <v>6060</v>
      </c>
      <c r="E14" s="62" t="s">
        <v>109</v>
      </c>
      <c r="F14" s="54"/>
      <c r="G14" s="54">
        <v>4000</v>
      </c>
      <c r="H14" s="54"/>
      <c r="I14" s="54">
        <f>G14</f>
        <v>4000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50"/>
    </row>
    <row r="15" spans="1:65" s="59" customFormat="1" ht="18.75" customHeight="1">
      <c r="A15" s="85"/>
      <c r="B15" s="85"/>
      <c r="C15" s="85"/>
      <c r="D15" s="85"/>
      <c r="E15" s="55" t="s">
        <v>110</v>
      </c>
      <c r="F15" s="56">
        <f>SUM(F13:F14)</f>
        <v>10000</v>
      </c>
      <c r="G15" s="56">
        <f>SUM(G14)</f>
        <v>4000</v>
      </c>
      <c r="H15" s="56"/>
      <c r="I15" s="56">
        <f>SUM(I13:I14)</f>
        <v>14000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92"/>
    </row>
    <row r="16" spans="1:65" s="41" customFormat="1" ht="36.75" customHeight="1">
      <c r="A16" s="52">
        <v>9</v>
      </c>
      <c r="B16" s="52">
        <v>801</v>
      </c>
      <c r="C16" s="52">
        <v>80101</v>
      </c>
      <c r="D16" s="52">
        <v>6050</v>
      </c>
      <c r="E16" s="63" t="s">
        <v>91</v>
      </c>
      <c r="F16" s="54">
        <v>565000</v>
      </c>
      <c r="G16" s="54"/>
      <c r="H16" s="54"/>
      <c r="I16" s="54">
        <f>F16+G16</f>
        <v>565000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50"/>
    </row>
    <row r="17" spans="1:65" s="41" customFormat="1" ht="15.75" customHeight="1">
      <c r="A17" s="52"/>
      <c r="B17" s="52"/>
      <c r="C17" s="52"/>
      <c r="D17" s="52"/>
      <c r="E17" s="63" t="s">
        <v>92</v>
      </c>
      <c r="F17" s="54">
        <v>53000</v>
      </c>
      <c r="G17" s="54"/>
      <c r="H17" s="54"/>
      <c r="I17" s="54">
        <f>F17</f>
        <v>53000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50"/>
    </row>
    <row r="18" spans="1:65" s="41" customFormat="1" ht="15.75" customHeight="1">
      <c r="A18" s="52">
        <v>10</v>
      </c>
      <c r="B18" s="52"/>
      <c r="C18" s="52">
        <v>80101</v>
      </c>
      <c r="D18" s="52">
        <v>6060</v>
      </c>
      <c r="E18" s="63" t="s">
        <v>93</v>
      </c>
      <c r="F18" s="54">
        <v>45000</v>
      </c>
      <c r="G18" s="54"/>
      <c r="H18" s="54"/>
      <c r="I18" s="54">
        <f>F18</f>
        <v>45000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50"/>
    </row>
    <row r="19" spans="1:65" s="41" customFormat="1" ht="18.75" customHeight="1">
      <c r="A19" s="51">
        <v>11</v>
      </c>
      <c r="B19" s="52"/>
      <c r="C19" s="52">
        <v>80110</v>
      </c>
      <c r="D19" s="52">
        <v>6050</v>
      </c>
      <c r="E19" s="62" t="s">
        <v>94</v>
      </c>
      <c r="F19" s="54">
        <v>364503</v>
      </c>
      <c r="G19" s="54"/>
      <c r="H19" s="54"/>
      <c r="I19" s="54">
        <f>F19+G19</f>
        <v>364503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50"/>
    </row>
    <row r="20" spans="1:65" s="41" customFormat="1" ht="17.25" customHeight="1">
      <c r="A20" s="51">
        <v>12</v>
      </c>
      <c r="B20" s="52"/>
      <c r="C20" s="52">
        <v>80110</v>
      </c>
      <c r="D20" s="52">
        <v>6060</v>
      </c>
      <c r="E20" s="62" t="s">
        <v>95</v>
      </c>
      <c r="F20" s="54">
        <v>278900</v>
      </c>
      <c r="G20" s="54"/>
      <c r="H20" s="54"/>
      <c r="I20" s="54">
        <f>F20</f>
        <v>278900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50"/>
    </row>
    <row r="21" spans="1:82" s="41" customFormat="1" ht="15.75" customHeight="1">
      <c r="A21" s="51"/>
      <c r="B21" s="51"/>
      <c r="C21" s="51"/>
      <c r="E21" s="55" t="s">
        <v>96</v>
      </c>
      <c r="F21" s="56">
        <f>F16+F18+++F19+F20</f>
        <v>1253403</v>
      </c>
      <c r="G21" s="56"/>
      <c r="H21" s="56"/>
      <c r="I21" s="56">
        <f>I16+I18+I19+I20</f>
        <v>1253403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60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</row>
    <row r="22" spans="1:82" s="41" customFormat="1" ht="20.25" customHeight="1">
      <c r="A22" s="51">
        <v>13</v>
      </c>
      <c r="B22" s="51">
        <v>852</v>
      </c>
      <c r="C22" s="51">
        <v>85212</v>
      </c>
      <c r="D22" s="41">
        <v>6060</v>
      </c>
      <c r="E22" s="64" t="s">
        <v>97</v>
      </c>
      <c r="F22" s="56">
        <v>6800</v>
      </c>
      <c r="G22" s="58"/>
      <c r="H22" s="58"/>
      <c r="I22" s="58">
        <f>F22</f>
        <v>6800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</row>
    <row r="23" spans="1:82" s="41" customFormat="1" ht="26.25" customHeight="1">
      <c r="A23" s="52">
        <v>14</v>
      </c>
      <c r="B23" s="52">
        <v>900</v>
      </c>
      <c r="C23" s="52">
        <v>90001</v>
      </c>
      <c r="D23" s="52">
        <v>6050</v>
      </c>
      <c r="E23" s="53" t="s">
        <v>98</v>
      </c>
      <c r="F23" s="54">
        <v>984185</v>
      </c>
      <c r="G23" s="54"/>
      <c r="H23" s="54"/>
      <c r="I23" s="54">
        <f>F23+G23</f>
        <v>984185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</row>
    <row r="24" spans="1:82" s="41" customFormat="1" ht="24.75" customHeight="1">
      <c r="A24" s="51">
        <v>15</v>
      </c>
      <c r="B24" s="65"/>
      <c r="C24" s="65">
        <v>90015</v>
      </c>
      <c r="D24" s="65">
        <v>6050</v>
      </c>
      <c r="E24" s="62" t="s">
        <v>99</v>
      </c>
      <c r="F24" s="54">
        <v>46830</v>
      </c>
      <c r="G24" s="54"/>
      <c r="H24" s="54"/>
      <c r="I24" s="54">
        <f>F24</f>
        <v>46830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</row>
    <row r="25" spans="1:82" s="68" customFormat="1" ht="18.75" customHeight="1">
      <c r="A25" s="52">
        <v>16</v>
      </c>
      <c r="B25" s="66"/>
      <c r="C25" s="66" t="s">
        <v>100</v>
      </c>
      <c r="D25" s="66" t="s">
        <v>101</v>
      </c>
      <c r="E25" s="57" t="s">
        <v>102</v>
      </c>
      <c r="F25" s="58">
        <v>6170</v>
      </c>
      <c r="G25" s="58"/>
      <c r="H25" s="58"/>
      <c r="I25" s="58">
        <f>F25</f>
        <v>6170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</row>
    <row r="26" spans="1:82" s="68" customFormat="1" ht="17.25" customHeight="1">
      <c r="A26" s="51">
        <v>17</v>
      </c>
      <c r="B26" s="66"/>
      <c r="C26" s="66" t="s">
        <v>100</v>
      </c>
      <c r="D26" s="66" t="s">
        <v>101</v>
      </c>
      <c r="E26" s="57" t="s">
        <v>103</v>
      </c>
      <c r="F26" s="58">
        <v>15000</v>
      </c>
      <c r="G26" s="58"/>
      <c r="H26" s="58"/>
      <c r="I26" s="58">
        <f>F26</f>
        <v>15000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</row>
    <row r="27" spans="1:82" s="59" customFormat="1" ht="15.75" customHeight="1">
      <c r="A27" s="69"/>
      <c r="B27" s="70"/>
      <c r="C27" s="70"/>
      <c r="D27" s="70"/>
      <c r="E27" s="55" t="s">
        <v>104</v>
      </c>
      <c r="F27" s="56">
        <f>F23+F24+F25+F26</f>
        <v>1052185</v>
      </c>
      <c r="G27" s="56"/>
      <c r="H27" s="56"/>
      <c r="I27" s="56">
        <f>I23+I24+I25+I26</f>
        <v>1052185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</row>
    <row r="28" spans="1:82" s="41" customFormat="1" ht="16.5" customHeight="1">
      <c r="A28" s="51">
        <v>18</v>
      </c>
      <c r="B28" s="51">
        <v>926</v>
      </c>
      <c r="C28" s="51">
        <v>92605</v>
      </c>
      <c r="D28" s="51">
        <v>6050</v>
      </c>
      <c r="E28" s="62" t="s">
        <v>105</v>
      </c>
      <c r="F28" s="54">
        <v>25000</v>
      </c>
      <c r="G28" s="54"/>
      <c r="H28" s="54"/>
      <c r="I28" s="54">
        <f>F28</f>
        <v>25000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</row>
    <row r="29" spans="5:82" s="72" customFormat="1" ht="20.25" customHeight="1">
      <c r="E29" s="72" t="s">
        <v>106</v>
      </c>
      <c r="F29" s="73">
        <f>F9+F10+F11+F12+F15+F21+F22+F27+F28</f>
        <v>2542388</v>
      </c>
      <c r="G29" s="73">
        <f>G15</f>
        <v>4000</v>
      </c>
      <c r="H29" s="73">
        <f>H9+H21</f>
        <v>0</v>
      </c>
      <c r="I29" s="73">
        <f>I9+I10+I11+I12+I15+I21+I22+I27+I28</f>
        <v>2546388</v>
      </c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</row>
    <row r="30" spans="7:82" ht="12.75">
      <c r="G30" s="83" t="s">
        <v>12</v>
      </c>
      <c r="H30" s="83"/>
      <c r="I30" s="83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</row>
    <row r="31" spans="7:82" ht="23.25" customHeight="1">
      <c r="G31" s="83" t="s">
        <v>13</v>
      </c>
      <c r="H31" s="83"/>
      <c r="I31" s="83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</row>
  </sheetData>
  <mergeCells count="5">
    <mergeCell ref="G31:I31"/>
    <mergeCell ref="F1:I1"/>
    <mergeCell ref="F2:I2"/>
    <mergeCell ref="C3:H3"/>
    <mergeCell ref="G30:I30"/>
  </mergeCells>
  <printOptions/>
  <pageMargins left="0.4330708661417323" right="0.4724409448818898" top="0.15748031496062992" bottom="0.29" header="0.15748031496062992" footer="0.11811023622047245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2004-09-10T09:11:41Z</cp:lastPrinted>
  <dcterms:created xsi:type="dcterms:W3CDTF">2001-09-05T14:17:55Z</dcterms:created>
  <dcterms:modified xsi:type="dcterms:W3CDTF">2004-09-10T09:11:51Z</dcterms:modified>
  <cp:category/>
  <cp:version/>
  <cp:contentType/>
  <cp:contentStatus/>
</cp:coreProperties>
</file>