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3"/>
  </bookViews>
  <sheets>
    <sheet name="zal nr 1 do 25" sheetId="1" r:id="rId1"/>
    <sheet name="zal nr 2 do 25" sheetId="2" r:id="rId2"/>
    <sheet name="zał nr 3 do 25" sheetId="3" r:id="rId3"/>
    <sheet name="zal nr 4do 25" sheetId="4" r:id="rId4"/>
  </sheets>
  <definedNames>
    <definedName name="_xlnm.Print_Area" localSheetId="1">'zal nr 2 do 25'!$A$1:$H$29</definedName>
    <definedName name="_xlnm.Print_Area" localSheetId="3">'zal nr 4do 25'!$A$1:$Q$40</definedName>
  </definedNames>
  <calcPr fullCalcOnLoad="1"/>
</workbook>
</file>

<file path=xl/sharedStrings.xml><?xml version="1.0" encoding="utf-8"?>
<sst xmlns="http://schemas.openxmlformats.org/spreadsheetml/2006/main" count="158" uniqueCount="101">
  <si>
    <t>Dział</t>
  </si>
  <si>
    <t>Ogółem</t>
  </si>
  <si>
    <t>w tym: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</si>
  <si>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</si>
  <si>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</si>
  <si>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</si>
  <si>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</si>
  <si>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</si>
  <si>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</si>
  <si>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</si>
  <si>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</si>
  <si>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</si>
  <si>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>Dochody ogółem</t>
  </si>
  <si>
    <t>Rozdz</t>
  </si>
  <si>
    <t>Nazwa</t>
  </si>
  <si>
    <t>Zmiany w planie dochodów Urzędu Gminy Jaktorów na rok 2010</t>
  </si>
  <si>
    <t>Zmiany  w planie wydatków Urzędu Gminy  Jaktorów na rok 2010</t>
  </si>
  <si>
    <t>Planowane wydatki na 2010 r</t>
  </si>
  <si>
    <t xml:space="preserve"> Po zmianie</t>
  </si>
  <si>
    <t>Wydatki ogółem</t>
  </si>
  <si>
    <t>Pozostała działalność</t>
  </si>
  <si>
    <t>Składki na ubezpieczenia społeczne</t>
  </si>
  <si>
    <t>Składki na Fundusz Pracy</t>
  </si>
  <si>
    <t>Wynagrodzenia bezosobowe</t>
  </si>
  <si>
    <t>Zakup materiałów i wyposażenia</t>
  </si>
  <si>
    <t>Wydatki* na programy i projekty finansowane z udziałem środków europejskich i innych środków pochodzących ze źródeł zagranicznych niepodlegających zwrotowi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</si>
  <si>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</si>
  <si>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</si>
  <si>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</si>
  <si>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</si>
  <si>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</si>
  <si>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</si>
  <si>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</si>
  <si>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</si>
  <si>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</si>
  <si>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</si>
  <si>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</si>
  <si>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</si>
  <si>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</si>
  <si>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</si>
  <si>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</si>
  <si>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</si>
  <si>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</si>
  <si>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</si>
  <si>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</si>
  <si>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</si>
  <si>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</si>
  <si>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</si>
  <si>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</si>
  <si>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</si>
  <si>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</si>
  <si>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</si>
  <si>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</si>
  <si>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</si>
  <si>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</si>
  <si>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</si>
  <si>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</si>
  <si>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Wydatki bieżące razem:</t>
  </si>
  <si>
    <t>2.1</t>
  </si>
  <si>
    <t>Program Operacyjny KAPITAŁ LUDZKI  
Priorytet: IX. Rozwój wykształcenia i kompetencji w regionach 
działanie 9.1 - Wyrównywanie szans edukacyjnych i zapewnienie wysokiej jakości usług edukacyjnych świadczonych w systemie oświaty 
Projekt pt.  Dostosowanie kompetencji przyszłych absolwentów gimnazjów z terenu gminy Jaktorów do potrzeb rynku pracy</t>
  </si>
  <si>
    <t>801-80195§4119</t>
  </si>
  <si>
    <t>801-80195§4129</t>
  </si>
  <si>
    <t>801-80195§4179</t>
  </si>
  <si>
    <t>801-80195§4219</t>
  </si>
  <si>
    <t>801-80195§4309</t>
  </si>
  <si>
    <t>Ogółem (1+2)</t>
  </si>
  <si>
    <t>Regionalny Program Operacyjny  Województwa Mazowieckiego 2007 - 2013
Priorytet: III. Regionalny system transportowy
działanie 3.1 - Infrastruktura drogowa 
Projekt pt. Przebudowa układu komunikacyjnego w Gminie Jaktorów dla zwiększenia dostępności terenów przeznaczonych na cele inwestycyjne, edukacyjne i społeczne, kluczowych dla rozwoju społeczno-gospodarczego gmin.</t>
  </si>
  <si>
    <t>600-60016§6058
600-60016§6059</t>
  </si>
  <si>
    <t>801-80195§4117</t>
  </si>
  <si>
    <t>801-80195§4127</t>
  </si>
  <si>
    <t>801-80195§4177</t>
  </si>
  <si>
    <t>801-80195§4217</t>
  </si>
  <si>
    <t>801-80195§4307</t>
  </si>
  <si>
    <t>801</t>
  </si>
  <si>
    <t>Oświata i wychowanie</t>
  </si>
  <si>
    <t>80195</t>
  </si>
  <si>
    <t>Zał  Nr 1 do Zarządzenia  Nr  25 /2010  Wójta Gminy Jaktorów z dnia 26 maja 2010r</t>
  </si>
  <si>
    <t>Zmniejszenie</t>
  </si>
  <si>
    <t>Dotacje celowe w ramach programów finansowanych z udziałem środków europejskich  oraz środków, o których mowa w art..5 ust 1 pkt.3 oraz ust.3 pkt.5  i 6 ustawy, lub płatnosci w ramach  budżetu środków europejskich.</t>
  </si>
  <si>
    <t>4117</t>
  </si>
  <si>
    <t>4118</t>
  </si>
  <si>
    <t>4127</t>
  </si>
  <si>
    <t>4128</t>
  </si>
  <si>
    <t>4178</t>
  </si>
  <si>
    <t>4217</t>
  </si>
  <si>
    <t>4218</t>
  </si>
  <si>
    <t>4307</t>
  </si>
  <si>
    <t>4308</t>
  </si>
  <si>
    <t>4309</t>
  </si>
  <si>
    <t>4219</t>
  </si>
  <si>
    <t>Zakup usług pozostałych</t>
  </si>
  <si>
    <t>Zmiany  w planie wydatków  Urzędu Gminy  Jaktorów na rok 2010</t>
  </si>
  <si>
    <t>Wydatki bieżące</t>
  </si>
  <si>
    <t xml:space="preserve">    Powyższe zmiany wprowadza się celem dostosowanie klasyfikacji budżetowej w zakresie paragrafów i czwartej cyfry zgodnie  z projektem "Dostosowanie kompetencji przyszłych absolwentów gimnazjum z Gminy Jaktorów do potrzeb rynku pracy".</t>
  </si>
  <si>
    <t>Załącznik nr 2 do zarządzenia  nr  25 /2010  Wójta Gminy Jaktorów</t>
  </si>
  <si>
    <t>z dnia 26 maja 2010r</t>
  </si>
  <si>
    <r>
      <t>Zmiany powyższe wprowadza się celem dostosowania klasyfikacji  budżetowej w zakresie pragrafów i czwartej cyfry  wydatków zgodnie z projektem pn "Dostosowanie kompetencji przyszłych absolwentów z gimnazjum  z terenu Gminy Jaktorów do potrzeb rynku pracy".</t>
    </r>
  </si>
  <si>
    <t>Załącznik nr 3 do zarządzenia  nr 25 /2010  Wójta Gminy Jaktorów</t>
  </si>
  <si>
    <t>Zmiany powyższe wprowadza się z uwagi na konieczność uiszczenia należności za  przesyłkę kurierską z tytułu dostarczonych materiałów.</t>
  </si>
  <si>
    <t>Załącznik nr 4 do zarządzenia Nr 25 Wójta Gminy Jaktorów</t>
  </si>
  <si>
    <t xml:space="preserve">z dnia 26 maja 2010r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</si>
</sst>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b/>
      <sz val="8"/>
      <name val="Arial"/>
      <family val="2"/>
    </font>
    <font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8"/>
      <name val="Arial CE"/>
      <family val="2"/>
    </font>
    <font>
      <b/>
      <i/>
      <sz val="10"/>
      <name val="Arial"/>
      <family val="2"/>
    </font>
    <font>
      <i/>
      <sz val="10"/>
      <name val="Arial"/>
      <family val="0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"/>
      <family val="0"/>
    </font>
    <font>
      <u val="single"/>
      <sz val="10"/>
      <name val="Arial CE"/>
      <family val="0"/>
    </font>
    <font>
      <u val="single"/>
      <sz val="10"/>
      <name val="Arial"/>
      <family val="2"/>
    </font>
    <font>
      <b/>
      <i/>
      <sz val="11"/>
      <name val="Arial CE"/>
      <family val="0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13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4" fontId="31" fillId="0" borderId="12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4" fontId="31" fillId="0" borderId="10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0" fillId="0" borderId="10" xfId="0" applyBorder="1" applyAlignment="1">
      <alignment vertical="center"/>
    </xf>
    <xf numFmtId="0" fontId="24" fillId="0" borderId="10" xfId="0" applyFont="1" applyFill="1" applyBorder="1" applyAlignment="1">
      <alignment vertical="top" wrapText="1"/>
    </xf>
    <xf numFmtId="4" fontId="0" fillId="0" borderId="12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4" fillId="0" borderId="13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4" fontId="31" fillId="0" borderId="10" xfId="52" applyNumberFormat="1" applyFont="1" applyBorder="1" applyAlignment="1">
      <alignment vertical="center"/>
      <protection/>
    </xf>
    <xf numFmtId="0" fontId="36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4" fontId="0" fillId="0" borderId="10" xfId="52" applyNumberForma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29" fillId="0" borderId="0" xfId="0" applyFont="1" applyAlignment="1">
      <alignment vertical="top" wrapText="1"/>
    </xf>
    <xf numFmtId="0" fontId="38" fillId="0" borderId="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52" applyFont="1" applyAlignment="1">
      <alignment horizont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top" wrapText="1"/>
    </xf>
    <xf numFmtId="0" fontId="28" fillId="0" borderId="0" xfId="53" applyFont="1">
      <alignment/>
      <protection/>
    </xf>
    <xf numFmtId="0" fontId="28" fillId="0" borderId="0" xfId="53" applyFont="1" applyFill="1">
      <alignment/>
      <protection/>
    </xf>
    <xf numFmtId="0" fontId="27" fillId="0" borderId="10" xfId="53" applyFont="1" applyBorder="1" applyAlignment="1">
      <alignment horizontal="center" vertical="center"/>
      <protection/>
    </xf>
    <xf numFmtId="0" fontId="27" fillId="0" borderId="0" xfId="53" applyFont="1">
      <alignment/>
      <protection/>
    </xf>
    <xf numFmtId="0" fontId="40" fillId="0" borderId="15" xfId="53" applyFont="1" applyBorder="1" applyAlignment="1">
      <alignment horizontal="center"/>
      <protection/>
    </xf>
    <xf numFmtId="0" fontId="40" fillId="0" borderId="16" xfId="53" applyFont="1" applyBorder="1" applyAlignment="1">
      <alignment vertical="top" wrapText="1"/>
      <protection/>
    </xf>
    <xf numFmtId="0" fontId="25" fillId="0" borderId="0" xfId="53" applyFont="1">
      <alignment/>
      <protection/>
    </xf>
    <xf numFmtId="0" fontId="27" fillId="0" borderId="16" xfId="53" applyFont="1" applyBorder="1" applyAlignment="1">
      <alignment horizontal="center" vertical="center"/>
      <protection/>
    </xf>
    <xf numFmtId="0" fontId="27" fillId="0" borderId="16" xfId="53" applyFont="1" applyBorder="1">
      <alignment/>
      <protection/>
    </xf>
    <xf numFmtId="0" fontId="40" fillId="0" borderId="16" xfId="53" applyFont="1" applyBorder="1" applyAlignment="1">
      <alignment horizontal="center"/>
      <protection/>
    </xf>
    <xf numFmtId="4" fontId="40" fillId="0" borderId="16" xfId="53" applyNumberFormat="1" applyFont="1" applyBorder="1">
      <alignment/>
      <protection/>
    </xf>
    <xf numFmtId="0" fontId="41" fillId="0" borderId="16" xfId="53" applyFont="1" applyBorder="1">
      <alignment/>
      <protection/>
    </xf>
    <xf numFmtId="0" fontId="41" fillId="0" borderId="10" xfId="53" applyFont="1" applyBorder="1">
      <alignment/>
      <protection/>
    </xf>
    <xf numFmtId="4" fontId="41" fillId="0" borderId="10" xfId="53" applyNumberFormat="1" applyFont="1" applyBorder="1">
      <alignment/>
      <protection/>
    </xf>
    <xf numFmtId="0" fontId="42" fillId="0" borderId="0" xfId="53" applyFont="1">
      <alignment/>
      <protection/>
    </xf>
    <xf numFmtId="0" fontId="27" fillId="0" borderId="10" xfId="53" applyFont="1" applyBorder="1" applyAlignment="1">
      <alignment/>
      <protection/>
    </xf>
    <xf numFmtId="4" fontId="27" fillId="0" borderId="10" xfId="53" applyNumberFormat="1" applyFont="1" applyBorder="1">
      <alignment/>
      <protection/>
    </xf>
    <xf numFmtId="4" fontId="27" fillId="0" borderId="10" xfId="53" applyNumberFormat="1" applyFont="1" applyBorder="1" applyAlignment="1">
      <alignment/>
      <protection/>
    </xf>
    <xf numFmtId="0" fontId="28" fillId="0" borderId="0" xfId="53" applyFont="1">
      <alignment/>
      <protection/>
    </xf>
    <xf numFmtId="0" fontId="27" fillId="0" borderId="10" xfId="53" applyFont="1" applyBorder="1" applyAlignment="1">
      <alignment/>
      <protection/>
    </xf>
    <xf numFmtId="4" fontId="27" fillId="0" borderId="10" xfId="53" applyNumberFormat="1" applyFont="1" applyBorder="1" applyAlignment="1">
      <alignment/>
      <protection/>
    </xf>
    <xf numFmtId="4" fontId="27" fillId="0" borderId="10" xfId="53" applyNumberFormat="1" applyFont="1" applyBorder="1">
      <alignment/>
      <protection/>
    </xf>
    <xf numFmtId="2" fontId="27" fillId="0" borderId="10" xfId="53" applyNumberFormat="1" applyFont="1" applyBorder="1" applyAlignment="1">
      <alignment/>
      <protection/>
    </xf>
    <xf numFmtId="3" fontId="27" fillId="0" borderId="10" xfId="53" applyNumberFormat="1" applyFont="1" applyBorder="1">
      <alignment/>
      <protection/>
    </xf>
    <xf numFmtId="4" fontId="40" fillId="0" borderId="10" xfId="53" applyNumberFormat="1" applyFont="1" applyBorder="1">
      <alignment/>
      <protection/>
    </xf>
    <xf numFmtId="0" fontId="28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40" fillId="0" borderId="10" xfId="53" applyFont="1" applyBorder="1" applyAlignment="1">
      <alignment vertical="top" wrapText="1"/>
      <protection/>
    </xf>
    <xf numFmtId="0" fontId="40" fillId="0" borderId="10" xfId="53" applyFont="1" applyBorder="1">
      <alignment/>
      <protection/>
    </xf>
    <xf numFmtId="0" fontId="27" fillId="0" borderId="10" xfId="53" applyFont="1" applyBorder="1">
      <alignment/>
      <protection/>
    </xf>
    <xf numFmtId="0" fontId="27" fillId="0" borderId="10" xfId="53" applyFont="1" applyBorder="1" applyAlignment="1">
      <alignment vertical="top"/>
      <protection/>
    </xf>
    <xf numFmtId="0" fontId="27" fillId="0" borderId="10" xfId="53" applyFont="1" applyBorder="1" applyAlignment="1">
      <alignment wrapText="1"/>
      <protection/>
    </xf>
    <xf numFmtId="0" fontId="27" fillId="0" borderId="17" xfId="53" applyFont="1" applyBorder="1">
      <alignment/>
      <protection/>
    </xf>
    <xf numFmtId="0" fontId="27" fillId="0" borderId="18" xfId="53" applyFont="1" applyBorder="1" applyAlignment="1">
      <alignment/>
      <protection/>
    </xf>
    <xf numFmtId="0" fontId="27" fillId="0" borderId="19" xfId="53" applyFont="1" applyBorder="1">
      <alignment/>
      <protection/>
    </xf>
    <xf numFmtId="0" fontId="27" fillId="0" borderId="17" xfId="53" applyFont="1" applyBorder="1" applyAlignment="1">
      <alignment/>
      <protection/>
    </xf>
    <xf numFmtId="4" fontId="21" fillId="0" borderId="10" xfId="53" applyNumberFormat="1" applyFont="1" applyBorder="1">
      <alignment/>
      <protection/>
    </xf>
    <xf numFmtId="0" fontId="43" fillId="0" borderId="0" xfId="53" applyFont="1">
      <alignment/>
      <protection/>
    </xf>
    <xf numFmtId="0" fontId="29" fillId="0" borderId="10" xfId="0" applyFont="1" applyBorder="1" applyAlignment="1">
      <alignment vertical="top" wrapText="1"/>
    </xf>
    <xf numFmtId="49" fontId="36" fillId="0" borderId="10" xfId="0" applyNumberFormat="1" applyFont="1" applyBorder="1" applyAlignment="1">
      <alignment horizontal="center" vertical="center" wrapText="1"/>
    </xf>
    <xf numFmtId="49" fontId="36" fillId="0" borderId="10" xfId="52" applyNumberFormat="1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4" fontId="3" fillId="0" borderId="1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52" applyFont="1" applyFill="1" applyAlignment="1">
      <alignment horizontal="right"/>
      <protection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0" fontId="3" fillId="0" borderId="23" xfId="52" applyFont="1" applyBorder="1" applyAlignment="1">
      <alignment horizontal="center" vertical="center"/>
      <protection/>
    </xf>
    <xf numFmtId="0" fontId="3" fillId="0" borderId="24" xfId="52" applyFont="1" applyBorder="1" applyAlignment="1">
      <alignment horizontal="center" vertical="center"/>
      <protection/>
    </xf>
    <xf numFmtId="0" fontId="3" fillId="0" borderId="25" xfId="52" applyFont="1" applyBorder="1" applyAlignment="1">
      <alignment horizontal="center" vertical="center"/>
      <protection/>
    </xf>
    <xf numFmtId="0" fontId="3" fillId="0" borderId="26" xfId="0" applyFont="1" applyBorder="1" applyAlignment="1">
      <alignment horizontal="center"/>
    </xf>
    <xf numFmtId="0" fontId="29" fillId="0" borderId="0" xfId="0" applyFont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40" fillId="0" borderId="10" xfId="53" applyFont="1" applyBorder="1" applyAlignment="1">
      <alignment horizontal="center"/>
      <protection/>
    </xf>
    <xf numFmtId="0" fontId="27" fillId="0" borderId="16" xfId="53" applyFont="1" applyBorder="1" applyAlignment="1">
      <alignment horizontal="center" vertical="center"/>
      <protection/>
    </xf>
    <xf numFmtId="0" fontId="36" fillId="0" borderId="21" xfId="53" applyFont="1" applyBorder="1" applyAlignment="1">
      <alignment horizontal="left" vertical="center" wrapText="1"/>
      <protection/>
    </xf>
    <xf numFmtId="0" fontId="36" fillId="0" borderId="0" xfId="53" applyFont="1" applyBorder="1" applyAlignment="1">
      <alignment horizontal="left" vertical="center"/>
      <protection/>
    </xf>
    <xf numFmtId="0" fontId="36" fillId="0" borderId="22" xfId="53" applyFont="1" applyBorder="1" applyAlignment="1">
      <alignment horizontal="left" vertical="center"/>
      <protection/>
    </xf>
    <xf numFmtId="0" fontId="36" fillId="0" borderId="21" xfId="53" applyFont="1" applyBorder="1" applyAlignment="1">
      <alignment horizontal="left" vertic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left" vertical="center"/>
    </xf>
    <xf numFmtId="0" fontId="1" fillId="0" borderId="0" xfId="53" applyFont="1" applyAlignment="1">
      <alignment horizontal="center"/>
      <protection/>
    </xf>
    <xf numFmtId="0" fontId="21" fillId="0" borderId="10" xfId="53" applyFont="1" applyBorder="1" applyAlignment="1">
      <alignment horizontal="center"/>
      <protection/>
    </xf>
    <xf numFmtId="0" fontId="21" fillId="0" borderId="23" xfId="53" applyFont="1" applyBorder="1" applyAlignment="1">
      <alignment horizontal="center"/>
      <protection/>
    </xf>
    <xf numFmtId="0" fontId="21" fillId="0" borderId="25" xfId="53" applyFont="1" applyBorder="1" applyAlignment="1">
      <alignment horizontal="center"/>
      <protection/>
    </xf>
    <xf numFmtId="0" fontId="28" fillId="0" borderId="0" xfId="53" applyFont="1" applyAlignment="1">
      <alignment horizontal="center"/>
      <protection/>
    </xf>
    <xf numFmtId="0" fontId="40" fillId="0" borderId="28" xfId="53" applyFont="1" applyBorder="1" applyAlignment="1">
      <alignment horizontal="center"/>
      <protection/>
    </xf>
    <xf numFmtId="0" fontId="40" fillId="0" borderId="29" xfId="53" applyFont="1" applyBorder="1" applyAlignment="1">
      <alignment horizontal="center"/>
      <protection/>
    </xf>
    <xf numFmtId="0" fontId="36" fillId="0" borderId="30" xfId="53" applyFont="1" applyBorder="1" applyAlignment="1">
      <alignment horizontal="left" vertical="top" wrapText="1"/>
      <protection/>
    </xf>
    <xf numFmtId="0" fontId="36" fillId="0" borderId="31" xfId="53" applyFont="1" applyBorder="1" applyAlignment="1">
      <alignment horizontal="left" vertical="top" wrapText="1"/>
      <protection/>
    </xf>
    <xf numFmtId="0" fontId="36" fillId="0" borderId="32" xfId="53" applyFont="1" applyBorder="1" applyAlignment="1">
      <alignment horizontal="left" vertical="top" wrapText="1"/>
      <protection/>
    </xf>
    <xf numFmtId="0" fontId="36" fillId="0" borderId="21" xfId="53" applyFont="1" applyBorder="1" applyAlignment="1">
      <alignment horizontal="left" vertical="top" wrapText="1"/>
      <protection/>
    </xf>
    <xf numFmtId="0" fontId="36" fillId="0" borderId="0" xfId="53" applyFont="1" applyBorder="1" applyAlignment="1">
      <alignment horizontal="left" vertical="top" wrapText="1"/>
      <protection/>
    </xf>
    <xf numFmtId="0" fontId="36" fillId="0" borderId="22" xfId="53" applyFont="1" applyBorder="1" applyAlignment="1">
      <alignment horizontal="left" vertical="top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H10" sqref="H10"/>
    </sheetView>
  </sheetViews>
  <sheetFormatPr defaultColWidth="9.140625" defaultRowHeight="12.75"/>
  <cols>
    <col min="1" max="1" width="10.140625" style="0" customWidth="1"/>
    <col min="2" max="2" width="9.421875" style="0" customWidth="1"/>
    <col min="3" max="3" width="7.57421875" style="0" customWidth="1"/>
    <col min="4" max="4" width="49.00390625" style="0" customWidth="1"/>
    <col min="5" max="5" width="16.421875" style="0" customWidth="1"/>
    <col min="6" max="6" width="14.140625" style="0" customWidth="1"/>
    <col min="7" max="7" width="12.7109375" style="0" customWidth="1"/>
    <col min="8" max="8" width="16.28125" style="0" customWidth="1"/>
  </cols>
  <sheetData>
    <row r="1" spans="4:8" ht="15" customHeight="1">
      <c r="D1" s="102" t="s">
        <v>76</v>
      </c>
      <c r="E1" s="102"/>
      <c r="F1" s="102"/>
      <c r="G1" s="102"/>
      <c r="H1" s="102"/>
    </row>
    <row r="2" spans="4:8" ht="13.5" customHeight="1">
      <c r="D2" s="5"/>
      <c r="E2" s="5"/>
      <c r="F2" s="5"/>
      <c r="G2" s="5"/>
      <c r="H2" s="5"/>
    </row>
    <row r="3" spans="1:8" s="6" customFormat="1" ht="20.25" customHeight="1">
      <c r="A3" s="101" t="s">
        <v>15</v>
      </c>
      <c r="B3" s="101"/>
      <c r="C3" s="101"/>
      <c r="D3" s="101"/>
      <c r="E3" s="101"/>
      <c r="F3" s="101"/>
      <c r="G3" s="101"/>
      <c r="H3" s="101"/>
    </row>
    <row r="4" spans="1:8" s="6" customFormat="1" ht="21" customHeight="1">
      <c r="A4" s="99"/>
      <c r="B4" s="99"/>
      <c r="C4" s="99"/>
      <c r="D4" s="99"/>
      <c r="E4" s="99"/>
      <c r="F4" s="99"/>
      <c r="G4" s="99"/>
      <c r="H4" s="99"/>
    </row>
    <row r="5" spans="1:8" s="8" customFormat="1" ht="13.5" customHeight="1">
      <c r="A5" s="107" t="s">
        <v>0</v>
      </c>
      <c r="B5" s="107" t="s">
        <v>13</v>
      </c>
      <c r="C5" s="107" t="s">
        <v>10</v>
      </c>
      <c r="D5" s="107" t="s">
        <v>14</v>
      </c>
      <c r="E5" s="107" t="s">
        <v>1</v>
      </c>
      <c r="F5" s="107"/>
      <c r="G5" s="107"/>
      <c r="H5" s="107"/>
    </row>
    <row r="6" spans="1:8" s="8" customFormat="1" ht="13.5" customHeight="1">
      <c r="A6" s="107"/>
      <c r="B6" s="107"/>
      <c r="C6" s="107"/>
      <c r="D6" s="107"/>
      <c r="E6" s="107"/>
      <c r="F6" s="107"/>
      <c r="G6" s="107"/>
      <c r="H6" s="107"/>
    </row>
    <row r="7" spans="1:8" s="8" customFormat="1" ht="69.75" customHeight="1">
      <c r="A7" s="107"/>
      <c r="B7" s="107"/>
      <c r="C7" s="107"/>
      <c r="D7" s="107"/>
      <c r="E7" s="107"/>
      <c r="F7" s="107"/>
      <c r="G7" s="107"/>
      <c r="H7" s="107"/>
    </row>
    <row r="8" spans="1:8" s="8" customFormat="1" ht="17.25" customHeight="1">
      <c r="A8" s="7"/>
      <c r="B8" s="9"/>
      <c r="C8" s="9"/>
      <c r="D8" s="9"/>
      <c r="E8" s="10" t="s">
        <v>3</v>
      </c>
      <c r="F8" s="10" t="s">
        <v>77</v>
      </c>
      <c r="G8" s="11" t="s">
        <v>11</v>
      </c>
      <c r="H8" s="10" t="s">
        <v>4</v>
      </c>
    </row>
    <row r="9" spans="1:8" s="26" customFormat="1" ht="15" customHeight="1">
      <c r="A9" s="25">
        <v>1</v>
      </c>
      <c r="B9" s="25"/>
      <c r="C9" s="25"/>
      <c r="D9" s="25">
        <v>2</v>
      </c>
      <c r="E9" s="103">
        <v>3</v>
      </c>
      <c r="F9" s="104"/>
      <c r="G9" s="104"/>
      <c r="H9" s="105"/>
    </row>
    <row r="10" spans="1:8" s="15" customFormat="1" ht="22.5" customHeight="1">
      <c r="A10" s="40" t="s">
        <v>73</v>
      </c>
      <c r="B10" s="23"/>
      <c r="C10" s="23"/>
      <c r="D10" s="41" t="s">
        <v>74</v>
      </c>
      <c r="E10" s="12">
        <v>130463</v>
      </c>
      <c r="F10" s="12">
        <f>F11</f>
        <v>51863.6</v>
      </c>
      <c r="G10" s="13">
        <f>G11</f>
        <v>51863.6</v>
      </c>
      <c r="H10" s="14">
        <f>E10-F10+G10</f>
        <v>130463</v>
      </c>
    </row>
    <row r="11" spans="1:8" ht="18.75" customHeight="1">
      <c r="A11" s="16"/>
      <c r="B11" s="42" t="s">
        <v>75</v>
      </c>
      <c r="C11" s="16"/>
      <c r="D11" s="17" t="s">
        <v>20</v>
      </c>
      <c r="E11" s="18">
        <v>61016</v>
      </c>
      <c r="F11" s="18">
        <f>F13</f>
        <v>51863.6</v>
      </c>
      <c r="G11" s="18">
        <f>G12</f>
        <v>51863.6</v>
      </c>
      <c r="H11" s="19">
        <f>E11-F11+G11</f>
        <v>61016</v>
      </c>
    </row>
    <row r="12" spans="1:8" ht="51.75" customHeight="1">
      <c r="A12" s="16"/>
      <c r="B12" s="42"/>
      <c r="C12" s="24">
        <v>2007</v>
      </c>
      <c r="D12" s="88" t="s">
        <v>78</v>
      </c>
      <c r="E12" s="18">
        <v>0</v>
      </c>
      <c r="F12" s="18"/>
      <c r="G12" s="18">
        <v>51863.6</v>
      </c>
      <c r="H12" s="19">
        <f>E12+G12</f>
        <v>51863.6</v>
      </c>
    </row>
    <row r="13" spans="1:8" ht="51.75" customHeight="1">
      <c r="A13" s="16"/>
      <c r="B13" s="44"/>
      <c r="C13" s="45">
        <v>2008</v>
      </c>
      <c r="D13" s="88" t="s">
        <v>78</v>
      </c>
      <c r="E13" s="18">
        <v>51863.6</v>
      </c>
      <c r="F13" s="18">
        <v>51863.6</v>
      </c>
      <c r="G13" s="18"/>
      <c r="H13" s="19">
        <f>E13-F13+G13</f>
        <v>0</v>
      </c>
    </row>
    <row r="14" spans="1:8" ht="19.5" customHeight="1">
      <c r="A14" s="20"/>
      <c r="B14" s="20"/>
      <c r="C14" s="20"/>
      <c r="D14" s="21" t="s">
        <v>12</v>
      </c>
      <c r="E14" s="98">
        <v>32835621.32</v>
      </c>
      <c r="F14" s="98">
        <f>F10</f>
        <v>51863.6</v>
      </c>
      <c r="G14" s="22">
        <f>G10</f>
        <v>51863.6</v>
      </c>
      <c r="H14" s="22">
        <f>E14-F14+G14</f>
        <v>32835621.32</v>
      </c>
    </row>
    <row r="15" spans="1:8" ht="19.5" customHeight="1">
      <c r="A15" s="100" t="s">
        <v>5</v>
      </c>
      <c r="B15" s="100"/>
      <c r="C15" s="100"/>
      <c r="D15" s="1"/>
      <c r="E15" s="1"/>
      <c r="F15" s="1"/>
      <c r="G15" s="1"/>
      <c r="H15" s="1"/>
    </row>
    <row r="16" spans="1:8" ht="27.75" customHeight="1">
      <c r="A16" s="106" t="s">
        <v>93</v>
      </c>
      <c r="B16" s="106"/>
      <c r="C16" s="106"/>
      <c r="D16" s="106"/>
      <c r="E16" s="106"/>
      <c r="F16" s="106"/>
      <c r="G16" s="106"/>
      <c r="H16" s="106"/>
    </row>
    <row r="17" spans="4:8" ht="12.75">
      <c r="D17" s="1"/>
      <c r="E17" s="1"/>
      <c r="F17" s="1"/>
      <c r="G17" s="1"/>
      <c r="H17" s="1"/>
    </row>
    <row r="18" spans="4:8" ht="12.75">
      <c r="D18" s="1"/>
      <c r="E18" s="1"/>
      <c r="F18" s="100" t="s">
        <v>8</v>
      </c>
      <c r="G18" s="100"/>
      <c r="H18" s="1"/>
    </row>
    <row r="19" spans="4:8" ht="12.75">
      <c r="D19" s="1"/>
      <c r="E19" s="1"/>
      <c r="F19" s="1"/>
      <c r="G19" s="1"/>
      <c r="H19" s="1"/>
    </row>
    <row r="20" spans="4:8" ht="12.75">
      <c r="D20" s="1"/>
      <c r="E20" s="1"/>
      <c r="F20" s="100" t="s">
        <v>9</v>
      </c>
      <c r="G20" s="100"/>
      <c r="H20" s="1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</sheetData>
  <mergeCells count="13">
    <mergeCell ref="D1:H1"/>
    <mergeCell ref="E9:H9"/>
    <mergeCell ref="A15:C15"/>
    <mergeCell ref="A16:H16"/>
    <mergeCell ref="E5:H7"/>
    <mergeCell ref="A5:A7"/>
    <mergeCell ref="B5:B7"/>
    <mergeCell ref="C5:C7"/>
    <mergeCell ref="D5:D7"/>
    <mergeCell ref="A4:H4"/>
    <mergeCell ref="F18:G18"/>
    <mergeCell ref="F20:G20"/>
    <mergeCell ref="A3:H3"/>
  </mergeCells>
  <printOptions/>
  <pageMargins left="0.75" right="0.34" top="0.68" bottom="1" header="0.41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3" sqref="A3:IV3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41.57421875" style="0" customWidth="1"/>
    <col min="5" max="5" width="15.00390625" style="0" customWidth="1"/>
    <col min="6" max="6" width="19.140625" style="0" customWidth="1"/>
    <col min="7" max="7" width="17.140625" style="0" customWidth="1"/>
    <col min="8" max="8" width="17.28125" style="0" customWidth="1"/>
  </cols>
  <sheetData>
    <row r="1" spans="5:8" ht="18" customHeight="1">
      <c r="E1" s="96" t="s">
        <v>94</v>
      </c>
      <c r="F1" s="96"/>
      <c r="G1" s="96"/>
      <c r="H1" s="96"/>
    </row>
    <row r="2" spans="5:8" ht="19.5" customHeight="1">
      <c r="E2" s="97" t="s">
        <v>95</v>
      </c>
      <c r="F2" s="97"/>
      <c r="G2" s="97"/>
      <c r="H2" s="97"/>
    </row>
    <row r="3" spans="5:8" ht="12" customHeight="1">
      <c r="E3" s="47"/>
      <c r="F3" s="47"/>
      <c r="G3" s="47"/>
      <c r="H3" s="47"/>
    </row>
    <row r="4" spans="1:14" s="27" customFormat="1" ht="22.5" customHeight="1">
      <c r="A4" s="119" t="s">
        <v>91</v>
      </c>
      <c r="B4" s="119"/>
      <c r="C4" s="119"/>
      <c r="D4" s="119"/>
      <c r="E4" s="119"/>
      <c r="F4" s="119"/>
      <c r="G4" s="119"/>
      <c r="H4" s="119"/>
      <c r="I4" s="28"/>
      <c r="J4" s="28"/>
      <c r="K4" s="28"/>
      <c r="L4" s="28"/>
      <c r="M4" s="28"/>
      <c r="N4" s="28"/>
    </row>
    <row r="5" spans="1:14" s="27" customFormat="1" ht="26.25" customHeight="1">
      <c r="A5" s="28"/>
      <c r="B5" s="28" t="s">
        <v>92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7.25" customHeight="1">
      <c r="A6" s="99"/>
      <c r="B6" s="99"/>
      <c r="C6" s="99"/>
      <c r="D6" s="99"/>
      <c r="E6" s="99"/>
      <c r="F6" s="99"/>
      <c r="G6" s="99"/>
      <c r="H6" s="99"/>
      <c r="I6" s="29"/>
      <c r="J6" s="29"/>
      <c r="K6" s="30"/>
      <c r="L6" s="30"/>
      <c r="M6" s="30"/>
      <c r="N6" s="30"/>
    </row>
    <row r="7" spans="1:8" s="8" customFormat="1" ht="16.5" customHeight="1">
      <c r="A7" s="31"/>
      <c r="B7" s="31"/>
      <c r="C7" s="114" t="s">
        <v>10</v>
      </c>
      <c r="D7" s="31"/>
      <c r="E7" s="117" t="s">
        <v>17</v>
      </c>
      <c r="F7" s="118"/>
      <c r="G7" s="118"/>
      <c r="H7" s="118"/>
    </row>
    <row r="8" spans="1:8" s="8" customFormat="1" ht="9.75" customHeight="1">
      <c r="A8" s="115" t="s">
        <v>0</v>
      </c>
      <c r="B8" s="115" t="s">
        <v>6</v>
      </c>
      <c r="C8" s="115"/>
      <c r="D8" s="115" t="s">
        <v>7</v>
      </c>
      <c r="E8" s="117" t="s">
        <v>1</v>
      </c>
      <c r="F8" s="118"/>
      <c r="G8" s="118"/>
      <c r="H8" s="92"/>
    </row>
    <row r="9" spans="1:8" s="8" customFormat="1" ht="11.25" customHeight="1">
      <c r="A9" s="115"/>
      <c r="B9" s="115"/>
      <c r="C9" s="116"/>
      <c r="D9" s="115"/>
      <c r="E9" s="93"/>
      <c r="F9" s="94"/>
      <c r="G9" s="94"/>
      <c r="H9" s="95"/>
    </row>
    <row r="10" spans="1:8" s="8" customFormat="1" ht="15.75" customHeight="1">
      <c r="A10" s="7"/>
      <c r="B10" s="7"/>
      <c r="C10" s="7"/>
      <c r="D10" s="7"/>
      <c r="E10" s="32" t="s">
        <v>3</v>
      </c>
      <c r="F10" s="32" t="s">
        <v>77</v>
      </c>
      <c r="G10" s="32" t="s">
        <v>11</v>
      </c>
      <c r="H10" s="32" t="s">
        <v>18</v>
      </c>
    </row>
    <row r="11" spans="1:8" s="26" customFormat="1" ht="13.5" customHeight="1">
      <c r="A11" s="25">
        <v>1</v>
      </c>
      <c r="B11" s="25">
        <v>2</v>
      </c>
      <c r="C11" s="25"/>
      <c r="D11" s="25">
        <v>3</v>
      </c>
      <c r="E11" s="103">
        <v>4</v>
      </c>
      <c r="F11" s="104"/>
      <c r="G11" s="104"/>
      <c r="H11" s="105"/>
    </row>
    <row r="12" spans="1:8" ht="21" customHeight="1">
      <c r="A12" s="40" t="s">
        <v>73</v>
      </c>
      <c r="B12" s="25"/>
      <c r="C12" s="41"/>
      <c r="D12" s="41" t="s">
        <v>74</v>
      </c>
      <c r="E12" s="33">
        <v>1365583</v>
      </c>
      <c r="F12" s="14">
        <f>F13</f>
        <v>51863.6</v>
      </c>
      <c r="G12" s="14">
        <f>G13</f>
        <v>51863.6</v>
      </c>
      <c r="H12" s="14">
        <f>E12-F12+G12</f>
        <v>1365583</v>
      </c>
    </row>
    <row r="13" spans="1:8" ht="18" customHeight="1">
      <c r="A13" s="34"/>
      <c r="B13" s="89" t="s">
        <v>75</v>
      </c>
      <c r="C13" s="4"/>
      <c r="D13" s="4" t="s">
        <v>20</v>
      </c>
      <c r="E13" s="36">
        <v>411016</v>
      </c>
      <c r="F13" s="36">
        <f>F14+F15+F16+F17+F18+F19+F20+F21+F22+F23</f>
        <v>51863.6</v>
      </c>
      <c r="G13" s="36">
        <f>G14+G15+G16+G17+G18+G19+G20+G21+G22+G23</f>
        <v>51863.6</v>
      </c>
      <c r="H13" s="19">
        <f>E13-F13+G13</f>
        <v>411016</v>
      </c>
    </row>
    <row r="14" spans="1:8" ht="17.25" customHeight="1">
      <c r="A14" s="34"/>
      <c r="B14" s="34"/>
      <c r="C14" s="90" t="s">
        <v>79</v>
      </c>
      <c r="D14" s="35" t="s">
        <v>21</v>
      </c>
      <c r="E14" s="36">
        <v>0</v>
      </c>
      <c r="F14" s="19"/>
      <c r="G14" s="19">
        <v>436.9</v>
      </c>
      <c r="H14" s="19">
        <f>E14-F14+G14</f>
        <v>436.9</v>
      </c>
    </row>
    <row r="15" spans="1:8" ht="17.25" customHeight="1">
      <c r="A15" s="34"/>
      <c r="B15" s="34"/>
      <c r="C15" s="90" t="s">
        <v>80</v>
      </c>
      <c r="D15" s="35" t="s">
        <v>21</v>
      </c>
      <c r="E15" s="36">
        <v>436.9</v>
      </c>
      <c r="F15" s="19">
        <v>436.9</v>
      </c>
      <c r="G15" s="19"/>
      <c r="H15" s="19">
        <f aca="true" t="shared" si="0" ref="H15:H23">E15-F15+G15</f>
        <v>0</v>
      </c>
    </row>
    <row r="16" spans="1:8" ht="17.25" customHeight="1">
      <c r="A16" s="34"/>
      <c r="B16" s="34"/>
      <c r="C16" s="90" t="s">
        <v>81</v>
      </c>
      <c r="D16" s="35" t="s">
        <v>22</v>
      </c>
      <c r="E16" s="36">
        <v>0</v>
      </c>
      <c r="F16" s="19"/>
      <c r="G16" s="19">
        <v>71.4</v>
      </c>
      <c r="H16" s="19">
        <f t="shared" si="0"/>
        <v>71.4</v>
      </c>
    </row>
    <row r="17" spans="1:8" ht="17.25" customHeight="1">
      <c r="A17" s="34"/>
      <c r="B17" s="34"/>
      <c r="C17" s="90" t="s">
        <v>82</v>
      </c>
      <c r="D17" s="35" t="s">
        <v>22</v>
      </c>
      <c r="E17" s="36">
        <v>71.4</v>
      </c>
      <c r="F17" s="19">
        <v>71.4</v>
      </c>
      <c r="G17" s="19"/>
      <c r="H17" s="19">
        <f t="shared" si="0"/>
        <v>0</v>
      </c>
    </row>
    <row r="18" spans="1:8" ht="15.75" customHeight="1">
      <c r="A18" s="3"/>
      <c r="B18" s="90"/>
      <c r="C18" s="91">
        <v>4177</v>
      </c>
      <c r="D18" s="35" t="s">
        <v>23</v>
      </c>
      <c r="E18" s="36">
        <v>0</v>
      </c>
      <c r="F18" s="19"/>
      <c r="G18" s="19">
        <v>31468.7</v>
      </c>
      <c r="H18" s="19">
        <f t="shared" si="0"/>
        <v>31468.7</v>
      </c>
    </row>
    <row r="19" spans="1:8" ht="17.25" customHeight="1">
      <c r="A19" s="34"/>
      <c r="B19" s="34"/>
      <c r="C19" s="90" t="s">
        <v>83</v>
      </c>
      <c r="D19" s="35" t="s">
        <v>23</v>
      </c>
      <c r="E19" s="36">
        <v>31468.7</v>
      </c>
      <c r="F19" s="19">
        <v>31468.7</v>
      </c>
      <c r="G19" s="19"/>
      <c r="H19" s="19">
        <f t="shared" si="0"/>
        <v>0</v>
      </c>
    </row>
    <row r="20" spans="1:8" ht="17.25" customHeight="1">
      <c r="A20" s="34"/>
      <c r="B20" s="34"/>
      <c r="C20" s="90" t="s">
        <v>84</v>
      </c>
      <c r="D20" s="35" t="s">
        <v>24</v>
      </c>
      <c r="E20" s="36">
        <v>0</v>
      </c>
      <c r="F20" s="19"/>
      <c r="G20" s="19">
        <v>11386.6</v>
      </c>
      <c r="H20" s="19">
        <f t="shared" si="0"/>
        <v>11386.6</v>
      </c>
    </row>
    <row r="21" spans="1:8" ht="17.25" customHeight="1">
      <c r="A21" s="34"/>
      <c r="B21" s="34"/>
      <c r="C21" s="90" t="s">
        <v>85</v>
      </c>
      <c r="D21" s="35" t="s">
        <v>24</v>
      </c>
      <c r="E21" s="36">
        <v>11386.6</v>
      </c>
      <c r="F21" s="19">
        <v>11386.6</v>
      </c>
      <c r="G21" s="19"/>
      <c r="H21" s="19">
        <f t="shared" si="0"/>
        <v>0</v>
      </c>
    </row>
    <row r="22" spans="1:8" ht="17.25" customHeight="1">
      <c r="A22" s="34"/>
      <c r="B22" s="34"/>
      <c r="C22" s="90" t="s">
        <v>86</v>
      </c>
      <c r="D22" s="35" t="s">
        <v>90</v>
      </c>
      <c r="E22" s="36">
        <v>0</v>
      </c>
      <c r="F22" s="19"/>
      <c r="G22" s="19">
        <v>8500</v>
      </c>
      <c r="H22" s="19">
        <f t="shared" si="0"/>
        <v>8500</v>
      </c>
    </row>
    <row r="23" spans="1:8" ht="17.25" customHeight="1">
      <c r="A23" s="34"/>
      <c r="B23" s="34"/>
      <c r="C23" s="90" t="s">
        <v>87</v>
      </c>
      <c r="D23" s="43" t="s">
        <v>90</v>
      </c>
      <c r="E23" s="36">
        <v>8500</v>
      </c>
      <c r="F23" s="19">
        <v>8500</v>
      </c>
      <c r="G23" s="19"/>
      <c r="H23" s="19">
        <f t="shared" si="0"/>
        <v>0</v>
      </c>
    </row>
    <row r="24" spans="1:8" ht="18" customHeight="1">
      <c r="A24" s="109" t="s">
        <v>19</v>
      </c>
      <c r="B24" s="110"/>
      <c r="C24" s="110"/>
      <c r="D24" s="111"/>
      <c r="E24" s="37">
        <v>21385816.32</v>
      </c>
      <c r="F24" s="37">
        <f>F12</f>
        <v>51863.6</v>
      </c>
      <c r="G24" s="37">
        <f>G12</f>
        <v>51863.6</v>
      </c>
      <c r="H24" s="37">
        <f>E24-F24+G24</f>
        <v>21385816.32</v>
      </c>
    </row>
    <row r="25" spans="1:8" ht="14.25" customHeight="1">
      <c r="A25" s="112" t="s">
        <v>5</v>
      </c>
      <c r="B25" s="112"/>
      <c r="C25" s="112"/>
      <c r="D25" s="2"/>
      <c r="E25" s="1"/>
      <c r="F25" s="1"/>
      <c r="G25" s="1"/>
      <c r="H25" s="1"/>
    </row>
    <row r="26" spans="1:12" ht="12.75" customHeight="1">
      <c r="A26" s="113" t="s">
        <v>96</v>
      </c>
      <c r="B26" s="113"/>
      <c r="C26" s="113"/>
      <c r="D26" s="113"/>
      <c r="E26" s="113"/>
      <c r="F26" s="113"/>
      <c r="G26" s="113"/>
      <c r="H26" s="113"/>
      <c r="I26" s="38"/>
      <c r="J26" s="38"/>
      <c r="K26" s="38"/>
      <c r="L26" s="38"/>
    </row>
    <row r="27" spans="1:8" ht="18.75" customHeight="1">
      <c r="A27" s="113"/>
      <c r="B27" s="113"/>
      <c r="C27" s="113"/>
      <c r="D27" s="113"/>
      <c r="E27" s="113"/>
      <c r="F27" s="113"/>
      <c r="G27" s="113"/>
      <c r="H27" s="113"/>
    </row>
    <row r="28" spans="1:8" ht="12.75">
      <c r="A28" s="39"/>
      <c r="B28" s="39"/>
      <c r="C28" s="39"/>
      <c r="D28" s="39"/>
      <c r="E28" s="39"/>
      <c r="F28" s="39"/>
      <c r="G28" s="108" t="s">
        <v>8</v>
      </c>
      <c r="H28" s="108"/>
    </row>
    <row r="29" spans="1:8" ht="48" customHeight="1">
      <c r="A29" s="27"/>
      <c r="D29" s="1"/>
      <c r="E29" s="1"/>
      <c r="F29" s="1"/>
      <c r="G29" s="100" t="s">
        <v>9</v>
      </c>
      <c r="H29" s="100"/>
    </row>
    <row r="30" spans="1:8" ht="12.75">
      <c r="A30" s="27"/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</sheetData>
  <mergeCells count="16">
    <mergeCell ref="E1:H1"/>
    <mergeCell ref="E2:H2"/>
    <mergeCell ref="A4:H4"/>
    <mergeCell ref="A6:H6"/>
    <mergeCell ref="C7:C9"/>
    <mergeCell ref="E7:H7"/>
    <mergeCell ref="A8:A9"/>
    <mergeCell ref="B8:B9"/>
    <mergeCell ref="D8:D9"/>
    <mergeCell ref="E8:H9"/>
    <mergeCell ref="G28:H28"/>
    <mergeCell ref="G29:H29"/>
    <mergeCell ref="E11:H11"/>
    <mergeCell ref="A24:D24"/>
    <mergeCell ref="A25:C25"/>
    <mergeCell ref="A26:H27"/>
  </mergeCells>
  <printOptions/>
  <pageMargins left="0.5" right="0.17" top="0.34" bottom="0.32" header="0.27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D1" sqref="D1:H1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43.140625" style="0" customWidth="1"/>
    <col min="5" max="5" width="15.00390625" style="0" customWidth="1"/>
    <col min="6" max="7" width="14.57421875" style="0" customWidth="1"/>
    <col min="8" max="8" width="13.00390625" style="0" customWidth="1"/>
  </cols>
  <sheetData>
    <row r="1" spans="4:8" ht="18" customHeight="1">
      <c r="D1" s="102" t="s">
        <v>97</v>
      </c>
      <c r="E1" s="102"/>
      <c r="F1" s="102"/>
      <c r="G1" s="102"/>
      <c r="H1" s="102"/>
    </row>
    <row r="2" spans="5:8" ht="17.25" customHeight="1">
      <c r="E2" s="97" t="s">
        <v>95</v>
      </c>
      <c r="F2" s="97"/>
      <c r="G2" s="97"/>
      <c r="H2" s="97"/>
    </row>
    <row r="3" spans="1:14" s="27" customFormat="1" ht="24" customHeight="1">
      <c r="A3" s="119" t="s">
        <v>16</v>
      </c>
      <c r="B3" s="119"/>
      <c r="C3" s="119"/>
      <c r="D3" s="119"/>
      <c r="E3" s="119"/>
      <c r="F3" s="119"/>
      <c r="G3" s="119"/>
      <c r="H3" s="119"/>
      <c r="I3" s="28"/>
      <c r="J3" s="28"/>
      <c r="K3" s="28"/>
      <c r="L3" s="28"/>
      <c r="M3" s="28"/>
      <c r="N3" s="28"/>
    </row>
    <row r="4" spans="1:14" ht="17.25" customHeight="1">
      <c r="A4" s="99" t="s">
        <v>92</v>
      </c>
      <c r="B4" s="99"/>
      <c r="C4" s="99"/>
      <c r="D4" s="99"/>
      <c r="E4" s="99"/>
      <c r="F4" s="99"/>
      <c r="G4" s="99"/>
      <c r="H4" s="99"/>
      <c r="I4" s="29"/>
      <c r="J4" s="29"/>
      <c r="K4" s="30"/>
      <c r="L4" s="30"/>
      <c r="M4" s="30"/>
      <c r="N4" s="30"/>
    </row>
    <row r="5" spans="1:8" s="8" customFormat="1" ht="16.5" customHeight="1">
      <c r="A5" s="31"/>
      <c r="B5" s="31"/>
      <c r="C5" s="114" t="s">
        <v>10</v>
      </c>
      <c r="D5" s="31"/>
      <c r="E5" s="107" t="s">
        <v>17</v>
      </c>
      <c r="F5" s="107"/>
      <c r="G5" s="107"/>
      <c r="H5" s="107"/>
    </row>
    <row r="6" spans="1:8" s="8" customFormat="1" ht="9.75" customHeight="1">
      <c r="A6" s="115" t="s">
        <v>0</v>
      </c>
      <c r="B6" s="115" t="s">
        <v>6</v>
      </c>
      <c r="C6" s="115"/>
      <c r="D6" s="115" t="s">
        <v>7</v>
      </c>
      <c r="E6" s="117" t="s">
        <v>1</v>
      </c>
      <c r="F6" s="118"/>
      <c r="G6" s="118"/>
      <c r="H6" s="92"/>
    </row>
    <row r="7" spans="1:8" s="8" customFormat="1" ht="11.25" customHeight="1">
      <c r="A7" s="115"/>
      <c r="B7" s="115"/>
      <c r="C7" s="116"/>
      <c r="D7" s="115"/>
      <c r="E7" s="93"/>
      <c r="F7" s="94"/>
      <c r="G7" s="94"/>
      <c r="H7" s="95"/>
    </row>
    <row r="8" spans="1:8" s="8" customFormat="1" ht="15.75" customHeight="1">
      <c r="A8" s="7"/>
      <c r="B8" s="7"/>
      <c r="C8" s="7"/>
      <c r="D8" s="7"/>
      <c r="E8" s="32" t="s">
        <v>3</v>
      </c>
      <c r="F8" s="32" t="s">
        <v>77</v>
      </c>
      <c r="G8" s="32" t="s">
        <v>11</v>
      </c>
      <c r="H8" s="32" t="s">
        <v>18</v>
      </c>
    </row>
    <row r="9" spans="1:8" s="26" customFormat="1" ht="13.5" customHeight="1">
      <c r="A9" s="25">
        <v>1</v>
      </c>
      <c r="B9" s="25">
        <v>2</v>
      </c>
      <c r="C9" s="25"/>
      <c r="D9" s="25">
        <v>3</v>
      </c>
      <c r="E9" s="103">
        <v>4</v>
      </c>
      <c r="F9" s="104"/>
      <c r="G9" s="104"/>
      <c r="H9" s="105"/>
    </row>
    <row r="10" spans="1:8" ht="21" customHeight="1">
      <c r="A10" s="40" t="s">
        <v>73</v>
      </c>
      <c r="B10" s="25"/>
      <c r="C10" s="41"/>
      <c r="D10" s="41" t="s">
        <v>74</v>
      </c>
      <c r="E10" s="33">
        <v>1365583</v>
      </c>
      <c r="F10" s="14">
        <f>F11</f>
        <v>17.689999999999998</v>
      </c>
      <c r="G10" s="14">
        <f>G11</f>
        <v>17.689999999999998</v>
      </c>
      <c r="H10" s="14">
        <f>E10+F10</f>
        <v>1365600.69</v>
      </c>
    </row>
    <row r="11" spans="1:8" ht="18" customHeight="1">
      <c r="A11" s="34"/>
      <c r="B11" s="89" t="s">
        <v>75</v>
      </c>
      <c r="C11" s="4"/>
      <c r="D11" s="4" t="s">
        <v>20</v>
      </c>
      <c r="E11" s="36">
        <f>E12+E13+E14+E15</f>
        <v>23396</v>
      </c>
      <c r="F11" s="36">
        <f>F12+F13</f>
        <v>17.689999999999998</v>
      </c>
      <c r="G11" s="36">
        <f>G14+G15</f>
        <v>17.689999999999998</v>
      </c>
      <c r="H11" s="19">
        <f>E11-F11+G11</f>
        <v>23396</v>
      </c>
    </row>
    <row r="12" spans="1:8" ht="17.25" customHeight="1">
      <c r="A12" s="34"/>
      <c r="B12" s="34"/>
      <c r="C12" s="90" t="s">
        <v>84</v>
      </c>
      <c r="D12" s="35" t="s">
        <v>24</v>
      </c>
      <c r="E12" s="36">
        <v>11386.6</v>
      </c>
      <c r="F12" s="19">
        <v>15.04</v>
      </c>
      <c r="G12" s="19"/>
      <c r="H12" s="19">
        <f>E12-F12</f>
        <v>11371.56</v>
      </c>
    </row>
    <row r="13" spans="1:8" ht="17.25" customHeight="1">
      <c r="A13" s="34"/>
      <c r="B13" s="34"/>
      <c r="C13" s="90" t="s">
        <v>89</v>
      </c>
      <c r="D13" s="35" t="s">
        <v>24</v>
      </c>
      <c r="E13" s="36">
        <v>2009.4</v>
      </c>
      <c r="F13" s="19">
        <v>2.65</v>
      </c>
      <c r="G13" s="19"/>
      <c r="H13" s="19">
        <f>E13-F13</f>
        <v>2006.75</v>
      </c>
    </row>
    <row r="14" spans="1:8" ht="17.25" customHeight="1">
      <c r="A14" s="34"/>
      <c r="B14" s="34"/>
      <c r="C14" s="90" t="s">
        <v>86</v>
      </c>
      <c r="D14" s="35" t="s">
        <v>90</v>
      </c>
      <c r="E14" s="36">
        <v>8500</v>
      </c>
      <c r="F14" s="19"/>
      <c r="G14" s="19">
        <v>15.04</v>
      </c>
      <c r="H14" s="19">
        <f>E14+G14</f>
        <v>8515.04</v>
      </c>
    </row>
    <row r="15" spans="1:8" ht="19.5" customHeight="1">
      <c r="A15" s="34"/>
      <c r="B15" s="34"/>
      <c r="C15" s="90" t="s">
        <v>88</v>
      </c>
      <c r="D15" s="43" t="s">
        <v>90</v>
      </c>
      <c r="E15" s="36">
        <v>1500</v>
      </c>
      <c r="F15" s="19"/>
      <c r="G15" s="19">
        <v>2.65</v>
      </c>
      <c r="H15" s="19">
        <f>E15+G15</f>
        <v>1502.65</v>
      </c>
    </row>
    <row r="16" spans="1:8" ht="18" customHeight="1">
      <c r="A16" s="109" t="s">
        <v>19</v>
      </c>
      <c r="B16" s="110"/>
      <c r="C16" s="110"/>
      <c r="D16" s="111"/>
      <c r="E16" s="37">
        <v>21385816.32</v>
      </c>
      <c r="F16" s="37">
        <f>F10</f>
        <v>17.689999999999998</v>
      </c>
      <c r="G16" s="37">
        <f>G10</f>
        <v>17.689999999999998</v>
      </c>
      <c r="H16" s="37">
        <f>E16-F16+G16</f>
        <v>21385816.32</v>
      </c>
    </row>
    <row r="17" spans="1:8" ht="14.25" customHeight="1">
      <c r="A17" s="112" t="s">
        <v>5</v>
      </c>
      <c r="B17" s="112"/>
      <c r="C17" s="112"/>
      <c r="D17" s="2"/>
      <c r="E17" s="1"/>
      <c r="F17" s="1"/>
      <c r="G17" s="1"/>
      <c r="H17" s="1"/>
    </row>
    <row r="18" spans="1:12" ht="12.75" customHeight="1">
      <c r="A18" s="113" t="s">
        <v>98</v>
      </c>
      <c r="B18" s="113"/>
      <c r="C18" s="113"/>
      <c r="D18" s="113"/>
      <c r="E18" s="113"/>
      <c r="F18" s="113"/>
      <c r="G18" s="113"/>
      <c r="H18" s="113"/>
      <c r="I18" s="38"/>
      <c r="J18" s="38"/>
      <c r="K18" s="38"/>
      <c r="L18" s="38"/>
    </row>
    <row r="19" spans="1:8" ht="12.75">
      <c r="A19" s="113"/>
      <c r="B19" s="113"/>
      <c r="C19" s="113"/>
      <c r="D19" s="113"/>
      <c r="E19" s="113"/>
      <c r="F19" s="113"/>
      <c r="G19" s="113"/>
      <c r="H19" s="113"/>
    </row>
    <row r="20" spans="1:8" ht="12.75">
      <c r="A20" s="39"/>
      <c r="B20" s="39"/>
      <c r="C20" s="39"/>
      <c r="D20" s="39"/>
      <c r="E20" s="39"/>
      <c r="F20" s="39"/>
      <c r="G20" s="39"/>
      <c r="H20" s="49" t="s">
        <v>8</v>
      </c>
    </row>
    <row r="21" spans="1:8" ht="24" customHeight="1">
      <c r="A21" s="27"/>
      <c r="D21" s="1"/>
      <c r="E21" s="1"/>
      <c r="F21" s="1"/>
      <c r="G21" s="1"/>
      <c r="H21" s="46" t="s">
        <v>9</v>
      </c>
    </row>
    <row r="22" spans="1:8" ht="12.75">
      <c r="A22" s="27"/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</sheetData>
  <mergeCells count="14">
    <mergeCell ref="D1:H1"/>
    <mergeCell ref="E9:H9"/>
    <mergeCell ref="A16:D16"/>
    <mergeCell ref="A17:C17"/>
    <mergeCell ref="E2:H2"/>
    <mergeCell ref="A3:H3"/>
    <mergeCell ref="A4:H4"/>
    <mergeCell ref="A18:H19"/>
    <mergeCell ref="C5:C7"/>
    <mergeCell ref="E5:H5"/>
    <mergeCell ref="A6:A7"/>
    <mergeCell ref="B6:B7"/>
    <mergeCell ref="D6:D7"/>
    <mergeCell ref="E6:H7"/>
  </mergeCells>
  <printOptions/>
  <pageMargins left="0.75" right="0.36" top="0.64" bottom="1" header="0.3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A1" sqref="A1:Q40"/>
    </sheetView>
  </sheetViews>
  <sheetFormatPr defaultColWidth="10.28125" defaultRowHeight="12.75"/>
  <cols>
    <col min="1" max="1" width="3.421875" style="50" customWidth="1"/>
    <col min="2" max="2" width="13.28125" style="50" customWidth="1"/>
    <col min="3" max="3" width="9.00390625" style="50" customWidth="1"/>
    <col min="4" max="4" width="14.140625" style="50" customWidth="1"/>
    <col min="5" max="5" width="12.00390625" style="50" customWidth="1"/>
    <col min="6" max="6" width="11.57421875" style="50" customWidth="1"/>
    <col min="7" max="7" width="11.7109375" style="50" customWidth="1"/>
    <col min="8" max="8" width="12.28125" style="50" customWidth="1"/>
    <col min="9" max="9" width="11.7109375" style="50" customWidth="1"/>
    <col min="10" max="10" width="6.8515625" style="50" customWidth="1"/>
    <col min="11" max="11" width="5.421875" style="50" customWidth="1"/>
    <col min="12" max="12" width="11.28125" style="50" customWidth="1"/>
    <col min="13" max="13" width="12.421875" style="50" customWidth="1"/>
    <col min="14" max="14" width="12.28125" style="50" customWidth="1"/>
    <col min="15" max="15" width="6.421875" style="50" customWidth="1"/>
    <col min="16" max="16" width="5.57421875" style="50" customWidth="1"/>
    <col min="17" max="17" width="8.7109375" style="50" customWidth="1"/>
    <col min="18" max="16384" width="10.28125" style="50" customWidth="1"/>
  </cols>
  <sheetData>
    <row r="1" spans="11:17" ht="18.75" customHeight="1">
      <c r="K1" s="128" t="s">
        <v>99</v>
      </c>
      <c r="L1" s="128"/>
      <c r="M1" s="128"/>
      <c r="N1" s="128"/>
      <c r="O1" s="128"/>
      <c r="P1" s="128"/>
      <c r="Q1" s="75"/>
    </row>
    <row r="2" spans="10:17" ht="12.75" customHeight="1">
      <c r="J2" s="97" t="s">
        <v>100</v>
      </c>
      <c r="K2" s="97"/>
      <c r="L2" s="97"/>
      <c r="M2" s="97"/>
      <c r="N2" s="97"/>
      <c r="O2" s="97"/>
      <c r="P2" s="97"/>
      <c r="Q2" s="76"/>
    </row>
    <row r="3" spans="1:17" ht="12.75">
      <c r="A3" s="129" t="s">
        <v>25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ht="7.5" customHeight="1"/>
    <row r="5" spans="1:17" s="51" customFormat="1" ht="11.25">
      <c r="A5" s="127" t="s">
        <v>26</v>
      </c>
      <c r="B5" s="127" t="s">
        <v>27</v>
      </c>
      <c r="C5" s="126" t="s">
        <v>28</v>
      </c>
      <c r="D5" s="126" t="s">
        <v>29</v>
      </c>
      <c r="E5" s="126" t="s">
        <v>30</v>
      </c>
      <c r="F5" s="127" t="s">
        <v>2</v>
      </c>
      <c r="G5" s="127"/>
      <c r="H5" s="127" t="s">
        <v>31</v>
      </c>
      <c r="I5" s="127"/>
      <c r="J5" s="127"/>
      <c r="K5" s="127"/>
      <c r="L5" s="127"/>
      <c r="M5" s="127"/>
      <c r="N5" s="127"/>
      <c r="O5" s="127"/>
      <c r="P5" s="127"/>
      <c r="Q5" s="127"/>
    </row>
    <row r="6" spans="1:17" s="51" customFormat="1" ht="11.25">
      <c r="A6" s="127"/>
      <c r="B6" s="127"/>
      <c r="C6" s="126"/>
      <c r="D6" s="126"/>
      <c r="E6" s="126"/>
      <c r="F6" s="126" t="s">
        <v>32</v>
      </c>
      <c r="G6" s="126" t="s">
        <v>33</v>
      </c>
      <c r="H6" s="127" t="s">
        <v>34</v>
      </c>
      <c r="I6" s="127"/>
      <c r="J6" s="127"/>
      <c r="K6" s="127"/>
      <c r="L6" s="127"/>
      <c r="M6" s="127"/>
      <c r="N6" s="127"/>
      <c r="O6" s="127"/>
      <c r="P6" s="127"/>
      <c r="Q6" s="127"/>
    </row>
    <row r="7" spans="1:17" s="51" customFormat="1" ht="11.25">
      <c r="A7" s="127"/>
      <c r="B7" s="127"/>
      <c r="C7" s="126"/>
      <c r="D7" s="126"/>
      <c r="E7" s="126"/>
      <c r="F7" s="126"/>
      <c r="G7" s="126"/>
      <c r="H7" s="126" t="s">
        <v>35</v>
      </c>
      <c r="I7" s="127" t="s">
        <v>36</v>
      </c>
      <c r="J7" s="127"/>
      <c r="K7" s="127"/>
      <c r="L7" s="127"/>
      <c r="M7" s="127"/>
      <c r="N7" s="127"/>
      <c r="O7" s="127"/>
      <c r="P7" s="127"/>
      <c r="Q7" s="127"/>
    </row>
    <row r="8" spans="1:17" s="51" customFormat="1" ht="14.25" customHeight="1">
      <c r="A8" s="127"/>
      <c r="B8" s="127"/>
      <c r="C8" s="126"/>
      <c r="D8" s="126"/>
      <c r="E8" s="126"/>
      <c r="F8" s="126"/>
      <c r="G8" s="126"/>
      <c r="H8" s="126"/>
      <c r="I8" s="127" t="s">
        <v>37</v>
      </c>
      <c r="J8" s="127"/>
      <c r="K8" s="127"/>
      <c r="L8" s="127"/>
      <c r="M8" s="127" t="s">
        <v>38</v>
      </c>
      <c r="N8" s="127"/>
      <c r="O8" s="127"/>
      <c r="P8" s="127"/>
      <c r="Q8" s="127"/>
    </row>
    <row r="9" spans="1:17" s="51" customFormat="1" ht="12.75" customHeight="1">
      <c r="A9" s="127"/>
      <c r="B9" s="127"/>
      <c r="C9" s="126"/>
      <c r="D9" s="126"/>
      <c r="E9" s="126"/>
      <c r="F9" s="126"/>
      <c r="G9" s="126"/>
      <c r="H9" s="126"/>
      <c r="I9" s="126" t="s">
        <v>39</v>
      </c>
      <c r="J9" s="127" t="s">
        <v>40</v>
      </c>
      <c r="K9" s="127"/>
      <c r="L9" s="127"/>
      <c r="M9" s="126" t="s">
        <v>41</v>
      </c>
      <c r="N9" s="126" t="s">
        <v>40</v>
      </c>
      <c r="O9" s="126"/>
      <c r="P9" s="126"/>
      <c r="Q9" s="126"/>
    </row>
    <row r="10" spans="1:17" s="51" customFormat="1" ht="41.25" customHeight="1">
      <c r="A10" s="127"/>
      <c r="B10" s="127"/>
      <c r="C10" s="126"/>
      <c r="D10" s="126"/>
      <c r="E10" s="126"/>
      <c r="F10" s="126"/>
      <c r="G10" s="126"/>
      <c r="H10" s="126"/>
      <c r="I10" s="126"/>
      <c r="J10" s="48" t="s">
        <v>42</v>
      </c>
      <c r="K10" s="48" t="s">
        <v>43</v>
      </c>
      <c r="L10" s="48" t="s">
        <v>44</v>
      </c>
      <c r="M10" s="126"/>
      <c r="N10" s="48" t="s">
        <v>45</v>
      </c>
      <c r="O10" s="48" t="s">
        <v>46</v>
      </c>
      <c r="P10" s="48" t="s">
        <v>43</v>
      </c>
      <c r="Q10" s="48" t="s">
        <v>47</v>
      </c>
    </row>
    <row r="11" spans="1:17" s="53" customFormat="1" ht="14.25" customHeight="1">
      <c r="A11" s="52">
        <v>1</v>
      </c>
      <c r="B11" s="52">
        <v>2</v>
      </c>
      <c r="C11" s="52">
        <v>3</v>
      </c>
      <c r="D11" s="52">
        <v>4</v>
      </c>
      <c r="E11" s="52">
        <v>5</v>
      </c>
      <c r="F11" s="52">
        <v>6</v>
      </c>
      <c r="G11" s="52">
        <v>7</v>
      </c>
      <c r="H11" s="52">
        <v>8</v>
      </c>
      <c r="I11" s="52">
        <v>9</v>
      </c>
      <c r="J11" s="52">
        <v>10</v>
      </c>
      <c r="K11" s="52">
        <v>11</v>
      </c>
      <c r="L11" s="52">
        <v>12</v>
      </c>
      <c r="M11" s="52">
        <v>13</v>
      </c>
      <c r="N11" s="52">
        <v>14</v>
      </c>
      <c r="O11" s="52">
        <v>15</v>
      </c>
      <c r="P11" s="52">
        <v>16</v>
      </c>
      <c r="Q11" s="52">
        <v>17</v>
      </c>
    </row>
    <row r="12" spans="1:17" s="56" customFormat="1" ht="33.75" customHeight="1">
      <c r="A12" s="54">
        <v>1</v>
      </c>
      <c r="B12" s="77" t="s">
        <v>48</v>
      </c>
      <c r="C12" s="120" t="s">
        <v>49</v>
      </c>
      <c r="D12" s="120"/>
      <c r="E12" s="74">
        <f>E17</f>
        <v>5819269.8</v>
      </c>
      <c r="F12" s="74">
        <f>F17</f>
        <v>1614847.38</v>
      </c>
      <c r="G12" s="74">
        <f>G17</f>
        <v>4204422.42</v>
      </c>
      <c r="H12" s="74">
        <f>H17</f>
        <v>5819269.8</v>
      </c>
      <c r="I12" s="74">
        <f>I17</f>
        <v>1614847.38</v>
      </c>
      <c r="J12" s="74"/>
      <c r="K12" s="74"/>
      <c r="L12" s="74">
        <f>L17</f>
        <v>1614847.38</v>
      </c>
      <c r="M12" s="74">
        <f>M17</f>
        <v>4204422.42</v>
      </c>
      <c r="N12" s="74">
        <f>N17</f>
        <v>4204422.42</v>
      </c>
      <c r="O12" s="74"/>
      <c r="P12" s="74"/>
      <c r="Q12" s="78"/>
    </row>
    <row r="13" spans="1:17" ht="16.5" customHeight="1">
      <c r="A13" s="121" t="s">
        <v>50</v>
      </c>
      <c r="B13" s="79" t="s">
        <v>51</v>
      </c>
      <c r="C13" s="122" t="s">
        <v>66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4"/>
    </row>
    <row r="14" spans="1:17" ht="15.75" customHeight="1">
      <c r="A14" s="121"/>
      <c r="B14" s="79" t="s">
        <v>52</v>
      </c>
      <c r="C14" s="125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/>
    </row>
    <row r="15" spans="1:17" ht="16.5" customHeight="1">
      <c r="A15" s="121"/>
      <c r="B15" s="79" t="s">
        <v>53</v>
      </c>
      <c r="C15" s="125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4"/>
    </row>
    <row r="16" spans="1:17" ht="25.5" customHeight="1">
      <c r="A16" s="121"/>
      <c r="B16" s="80" t="s">
        <v>54</v>
      </c>
      <c r="C16" s="125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4"/>
    </row>
    <row r="17" spans="1:17" ht="15.75" customHeight="1">
      <c r="A17" s="121"/>
      <c r="B17" s="79" t="s">
        <v>55</v>
      </c>
      <c r="C17" s="79"/>
      <c r="D17" s="79"/>
      <c r="E17" s="66">
        <f aca="true" t="shared" si="0" ref="E17:N17">E18</f>
        <v>5819269.8</v>
      </c>
      <c r="F17" s="66">
        <f t="shared" si="0"/>
        <v>1614847.38</v>
      </c>
      <c r="G17" s="66">
        <f t="shared" si="0"/>
        <v>4204422.42</v>
      </c>
      <c r="H17" s="66">
        <f t="shared" si="0"/>
        <v>5819269.8</v>
      </c>
      <c r="I17" s="66">
        <f t="shared" si="0"/>
        <v>1614847.38</v>
      </c>
      <c r="J17" s="66">
        <f t="shared" si="0"/>
        <v>0</v>
      </c>
      <c r="K17" s="66">
        <f t="shared" si="0"/>
        <v>0</v>
      </c>
      <c r="L17" s="66">
        <f t="shared" si="0"/>
        <v>1614847.38</v>
      </c>
      <c r="M17" s="66">
        <f t="shared" si="0"/>
        <v>4204422.42</v>
      </c>
      <c r="N17" s="66">
        <f t="shared" si="0"/>
        <v>4204422.42</v>
      </c>
      <c r="O17" s="66"/>
      <c r="P17" s="66"/>
      <c r="Q17" s="79"/>
    </row>
    <row r="18" spans="1:17" ht="23.25" customHeight="1">
      <c r="A18" s="121"/>
      <c r="B18" s="79" t="s">
        <v>56</v>
      </c>
      <c r="C18" s="65"/>
      <c r="D18" s="81" t="s">
        <v>67</v>
      </c>
      <c r="E18" s="66">
        <f>F18+G18</f>
        <v>5819269.8</v>
      </c>
      <c r="F18" s="66">
        <f>I18</f>
        <v>1614847.38</v>
      </c>
      <c r="G18" s="66">
        <f>M18</f>
        <v>4204422.42</v>
      </c>
      <c r="H18" s="67">
        <f>I18+M18</f>
        <v>5819269.8</v>
      </c>
      <c r="I18" s="67">
        <f>L18</f>
        <v>1614847.38</v>
      </c>
      <c r="J18" s="65"/>
      <c r="K18" s="65"/>
      <c r="L18" s="67">
        <v>1614847.38</v>
      </c>
      <c r="M18" s="67">
        <f>N18</f>
        <v>4204422.42</v>
      </c>
      <c r="N18" s="70">
        <v>4204422.42</v>
      </c>
      <c r="O18" s="65"/>
      <c r="P18" s="65"/>
      <c r="Q18" s="65"/>
    </row>
    <row r="19" spans="1:17" ht="15" customHeight="1">
      <c r="A19" s="57"/>
      <c r="B19" s="82"/>
      <c r="C19" s="83"/>
      <c r="D19" s="84"/>
      <c r="E19" s="82"/>
      <c r="F19" s="82"/>
      <c r="G19" s="82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7" s="56" customFormat="1" ht="22.5" customHeight="1">
      <c r="A20" s="59">
        <v>2</v>
      </c>
      <c r="B20" s="55" t="s">
        <v>57</v>
      </c>
      <c r="C20" s="134" t="s">
        <v>49</v>
      </c>
      <c r="D20" s="135"/>
      <c r="E20" s="60">
        <f>E26</f>
        <v>61016</v>
      </c>
      <c r="F20" s="60">
        <f aca="true" t="shared" si="1" ref="F20:N20">F26</f>
        <v>9152.4</v>
      </c>
      <c r="G20" s="60">
        <f t="shared" si="1"/>
        <v>51863.6</v>
      </c>
      <c r="H20" s="60">
        <f t="shared" si="1"/>
        <v>61016</v>
      </c>
      <c r="I20" s="60">
        <f t="shared" si="1"/>
        <v>9152.4</v>
      </c>
      <c r="J20" s="60">
        <f t="shared" si="1"/>
        <v>0</v>
      </c>
      <c r="K20" s="60">
        <f t="shared" si="1"/>
        <v>0</v>
      </c>
      <c r="L20" s="60">
        <f t="shared" si="1"/>
        <v>9152.4</v>
      </c>
      <c r="M20" s="60">
        <f t="shared" si="1"/>
        <v>51863.6</v>
      </c>
      <c r="N20" s="60">
        <f t="shared" si="1"/>
        <v>51863.6</v>
      </c>
      <c r="O20" s="60"/>
      <c r="P20" s="60"/>
      <c r="Q20" s="60"/>
    </row>
    <row r="21" spans="1:17" ht="14.25" customHeight="1">
      <c r="A21" s="121" t="s">
        <v>58</v>
      </c>
      <c r="B21" s="58" t="s">
        <v>51</v>
      </c>
      <c r="C21" s="136" t="s">
        <v>59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8"/>
    </row>
    <row r="22" spans="1:17" ht="13.5" customHeight="1">
      <c r="A22" s="121"/>
      <c r="B22" s="58" t="s">
        <v>52</v>
      </c>
      <c r="C22" s="139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1"/>
    </row>
    <row r="23" spans="1:17" ht="15.75" customHeight="1">
      <c r="A23" s="121"/>
      <c r="B23" s="58" t="s">
        <v>53</v>
      </c>
      <c r="C23" s="139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1"/>
    </row>
    <row r="24" spans="1:17" ht="15" customHeight="1">
      <c r="A24" s="121"/>
      <c r="B24" s="58" t="s">
        <v>54</v>
      </c>
      <c r="C24" s="139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1"/>
    </row>
    <row r="25" spans="1:17" s="64" customFormat="1" ht="18" customHeight="1">
      <c r="A25" s="121"/>
      <c r="B25" s="61" t="s">
        <v>55</v>
      </c>
      <c r="C25" s="62"/>
      <c r="D25" s="62"/>
      <c r="E25" s="63">
        <f>E26</f>
        <v>61016</v>
      </c>
      <c r="F25" s="63">
        <f aca="true" t="shared" si="2" ref="F25:Q25">F26</f>
        <v>9152.4</v>
      </c>
      <c r="G25" s="63">
        <f t="shared" si="2"/>
        <v>51863.6</v>
      </c>
      <c r="H25" s="63">
        <f t="shared" si="2"/>
        <v>61016</v>
      </c>
      <c r="I25" s="63">
        <f t="shared" si="2"/>
        <v>9152.4</v>
      </c>
      <c r="J25" s="63">
        <f t="shared" si="2"/>
        <v>0</v>
      </c>
      <c r="K25" s="63">
        <f t="shared" si="2"/>
        <v>0</v>
      </c>
      <c r="L25" s="63">
        <f t="shared" si="2"/>
        <v>9152.4</v>
      </c>
      <c r="M25" s="63">
        <f t="shared" si="2"/>
        <v>51863.6</v>
      </c>
      <c r="N25" s="63">
        <f t="shared" si="2"/>
        <v>51863.6</v>
      </c>
      <c r="O25" s="63">
        <f t="shared" si="2"/>
        <v>0</v>
      </c>
      <c r="P25" s="63">
        <f t="shared" si="2"/>
        <v>0</v>
      </c>
      <c r="Q25" s="63">
        <f t="shared" si="2"/>
        <v>0</v>
      </c>
    </row>
    <row r="26" spans="1:17" s="68" customFormat="1" ht="17.25" customHeight="1">
      <c r="A26" s="121"/>
      <c r="B26" s="58" t="s">
        <v>56</v>
      </c>
      <c r="C26" s="65"/>
      <c r="D26" s="65"/>
      <c r="E26" s="66">
        <f>F26+G26</f>
        <v>61016</v>
      </c>
      <c r="F26" s="66">
        <f>I26</f>
        <v>9152.4</v>
      </c>
      <c r="G26" s="66">
        <f>M26</f>
        <v>51863.6</v>
      </c>
      <c r="H26" s="67">
        <f>I26+M26</f>
        <v>61016</v>
      </c>
      <c r="I26" s="67">
        <f>J26+K26+L26</f>
        <v>9152.4</v>
      </c>
      <c r="J26" s="65"/>
      <c r="K26" s="65"/>
      <c r="L26" s="66">
        <f>L28+L30+L32+L34+L36</f>
        <v>9152.4</v>
      </c>
      <c r="M26" s="67">
        <f>N26+O26+P26+Q26</f>
        <v>51863.6</v>
      </c>
      <c r="N26" s="67">
        <f>N27+N29+N31+N33+N34+N35</f>
        <v>51863.6</v>
      </c>
      <c r="O26" s="65"/>
      <c r="P26" s="65"/>
      <c r="Q26" s="65"/>
    </row>
    <row r="27" spans="1:17" ht="15.75" customHeight="1">
      <c r="A27" s="121"/>
      <c r="B27" s="58"/>
      <c r="C27" s="69"/>
      <c r="D27" s="69" t="s">
        <v>68</v>
      </c>
      <c r="E27" s="66">
        <f aca="true" t="shared" si="3" ref="E27:E36">F27+G27</f>
        <v>436.9</v>
      </c>
      <c r="F27" s="66">
        <f aca="true" t="shared" si="4" ref="F27:F36">I27</f>
        <v>0</v>
      </c>
      <c r="G27" s="66">
        <f aca="true" t="shared" si="5" ref="G27:G35">M27</f>
        <v>436.9</v>
      </c>
      <c r="H27" s="67">
        <f aca="true" t="shared" si="6" ref="H27:H36">I27+M27</f>
        <v>436.9</v>
      </c>
      <c r="I27" s="67">
        <f aca="true" t="shared" si="7" ref="I27:I35">J27+K27+L27</f>
        <v>0</v>
      </c>
      <c r="J27" s="65"/>
      <c r="K27" s="65"/>
      <c r="L27" s="69"/>
      <c r="M27" s="70">
        <f aca="true" t="shared" si="8" ref="M27:M34">N27+O27+P27+Q27</f>
        <v>436.9</v>
      </c>
      <c r="N27" s="71">
        <v>436.9</v>
      </c>
      <c r="O27" s="65"/>
      <c r="P27" s="65"/>
      <c r="Q27" s="65"/>
    </row>
    <row r="28" spans="1:17" ht="15.75" customHeight="1">
      <c r="A28" s="121"/>
      <c r="B28" s="58"/>
      <c r="C28" s="69"/>
      <c r="D28" s="69" t="s">
        <v>60</v>
      </c>
      <c r="E28" s="66">
        <f>F28+G28</f>
        <v>77.1</v>
      </c>
      <c r="F28" s="66">
        <f>H28</f>
        <v>77.1</v>
      </c>
      <c r="G28" s="66"/>
      <c r="H28" s="67">
        <f>I28+M28</f>
        <v>77.1</v>
      </c>
      <c r="I28" s="67">
        <f>L28</f>
        <v>77.1</v>
      </c>
      <c r="J28" s="65"/>
      <c r="K28" s="65"/>
      <c r="L28" s="72">
        <v>77.1</v>
      </c>
      <c r="M28" s="70"/>
      <c r="N28" s="71"/>
      <c r="O28" s="65"/>
      <c r="P28" s="65"/>
      <c r="Q28" s="65"/>
    </row>
    <row r="29" spans="1:17" ht="15" customHeight="1">
      <c r="A29" s="121"/>
      <c r="B29" s="58"/>
      <c r="C29" s="69"/>
      <c r="D29" s="69" t="s">
        <v>69</v>
      </c>
      <c r="E29" s="66">
        <f t="shared" si="3"/>
        <v>71.4</v>
      </c>
      <c r="F29" s="66">
        <f t="shared" si="4"/>
        <v>0</v>
      </c>
      <c r="G29" s="66">
        <f t="shared" si="5"/>
        <v>71.4</v>
      </c>
      <c r="H29" s="67">
        <f t="shared" si="6"/>
        <v>71.4</v>
      </c>
      <c r="I29" s="67">
        <f t="shared" si="7"/>
        <v>0</v>
      </c>
      <c r="J29" s="65"/>
      <c r="K29" s="65"/>
      <c r="L29" s="69"/>
      <c r="M29" s="70">
        <f t="shared" si="8"/>
        <v>71.4</v>
      </c>
      <c r="N29" s="71">
        <v>71.4</v>
      </c>
      <c r="O29" s="65"/>
      <c r="P29" s="65"/>
      <c r="Q29" s="65"/>
    </row>
    <row r="30" spans="1:17" ht="15" customHeight="1">
      <c r="A30" s="121"/>
      <c r="B30" s="58"/>
      <c r="C30" s="69"/>
      <c r="D30" s="69" t="s">
        <v>61</v>
      </c>
      <c r="E30" s="66">
        <f t="shared" si="3"/>
        <v>12.6</v>
      </c>
      <c r="F30" s="66">
        <f>H30</f>
        <v>12.6</v>
      </c>
      <c r="G30" s="66"/>
      <c r="H30" s="67">
        <f t="shared" si="6"/>
        <v>12.6</v>
      </c>
      <c r="I30" s="67">
        <f>L30</f>
        <v>12.6</v>
      </c>
      <c r="J30" s="65"/>
      <c r="K30" s="65"/>
      <c r="L30" s="72">
        <v>12.6</v>
      </c>
      <c r="M30" s="70"/>
      <c r="N30" s="71"/>
      <c r="O30" s="65"/>
      <c r="P30" s="65"/>
      <c r="Q30" s="65"/>
    </row>
    <row r="31" spans="1:17" ht="15.75" customHeight="1">
      <c r="A31" s="121"/>
      <c r="B31" s="58"/>
      <c r="C31" s="69"/>
      <c r="D31" s="69" t="s">
        <v>70</v>
      </c>
      <c r="E31" s="66">
        <f t="shared" si="3"/>
        <v>31468.7</v>
      </c>
      <c r="F31" s="66">
        <f t="shared" si="4"/>
        <v>0</v>
      </c>
      <c r="G31" s="66">
        <f t="shared" si="5"/>
        <v>31468.7</v>
      </c>
      <c r="H31" s="67">
        <f t="shared" si="6"/>
        <v>31468.7</v>
      </c>
      <c r="I31" s="67">
        <f t="shared" si="7"/>
        <v>0</v>
      </c>
      <c r="J31" s="65"/>
      <c r="K31" s="65"/>
      <c r="L31" s="69"/>
      <c r="M31" s="70">
        <f t="shared" si="8"/>
        <v>31468.7</v>
      </c>
      <c r="N31" s="71">
        <v>31468.7</v>
      </c>
      <c r="O31" s="65"/>
      <c r="P31" s="65"/>
      <c r="Q31" s="65"/>
    </row>
    <row r="32" spans="1:17" ht="15.75" customHeight="1">
      <c r="A32" s="121"/>
      <c r="B32" s="58"/>
      <c r="C32" s="69"/>
      <c r="D32" s="69" t="s">
        <v>62</v>
      </c>
      <c r="E32" s="66">
        <f>H32</f>
        <v>5553.3</v>
      </c>
      <c r="F32" s="66">
        <f>H32</f>
        <v>5553.3</v>
      </c>
      <c r="G32" s="66"/>
      <c r="H32" s="67">
        <f t="shared" si="6"/>
        <v>5553.3</v>
      </c>
      <c r="I32" s="67">
        <f>L32</f>
        <v>5553.3</v>
      </c>
      <c r="J32" s="65"/>
      <c r="K32" s="65"/>
      <c r="L32" s="71">
        <v>5553.3</v>
      </c>
      <c r="M32" s="70"/>
      <c r="N32" s="71"/>
      <c r="O32" s="65"/>
      <c r="P32" s="65"/>
      <c r="Q32" s="65"/>
    </row>
    <row r="33" spans="1:17" ht="14.25" customHeight="1">
      <c r="A33" s="121"/>
      <c r="B33" s="58"/>
      <c r="C33" s="69"/>
      <c r="D33" s="69" t="s">
        <v>71</v>
      </c>
      <c r="E33" s="66">
        <f t="shared" si="3"/>
        <v>11371.56</v>
      </c>
      <c r="F33" s="66">
        <f t="shared" si="4"/>
        <v>0</v>
      </c>
      <c r="G33" s="66">
        <f t="shared" si="5"/>
        <v>11371.56</v>
      </c>
      <c r="H33" s="67">
        <f t="shared" si="6"/>
        <v>11371.56</v>
      </c>
      <c r="I33" s="67">
        <f t="shared" si="7"/>
        <v>0</v>
      </c>
      <c r="J33" s="65"/>
      <c r="K33" s="65"/>
      <c r="L33" s="69"/>
      <c r="M33" s="71">
        <f>N33</f>
        <v>11371.56</v>
      </c>
      <c r="N33" s="71">
        <v>11371.56</v>
      </c>
      <c r="O33" s="65"/>
      <c r="P33" s="65"/>
      <c r="Q33" s="65"/>
    </row>
    <row r="34" spans="1:17" ht="14.25" customHeight="1">
      <c r="A34" s="121"/>
      <c r="B34" s="58"/>
      <c r="C34" s="69"/>
      <c r="D34" s="69" t="s">
        <v>63</v>
      </c>
      <c r="E34" s="66">
        <f t="shared" si="3"/>
        <v>2006.75</v>
      </c>
      <c r="F34" s="66">
        <f t="shared" si="4"/>
        <v>2006.75</v>
      </c>
      <c r="G34" s="66">
        <f t="shared" si="5"/>
        <v>0</v>
      </c>
      <c r="H34" s="67">
        <f t="shared" si="6"/>
        <v>2006.75</v>
      </c>
      <c r="I34" s="67">
        <f t="shared" si="7"/>
        <v>2006.75</v>
      </c>
      <c r="J34" s="65"/>
      <c r="K34" s="65"/>
      <c r="L34" s="71">
        <v>2006.75</v>
      </c>
      <c r="M34" s="70">
        <f t="shared" si="8"/>
        <v>0</v>
      </c>
      <c r="N34" s="71"/>
      <c r="O34" s="65"/>
      <c r="P34" s="65"/>
      <c r="Q34" s="65"/>
    </row>
    <row r="35" spans="1:17" ht="16.5" customHeight="1">
      <c r="A35" s="121"/>
      <c r="B35" s="58"/>
      <c r="C35" s="69"/>
      <c r="D35" s="69" t="s">
        <v>72</v>
      </c>
      <c r="E35" s="66">
        <f t="shared" si="3"/>
        <v>8515.04</v>
      </c>
      <c r="F35" s="66">
        <f t="shared" si="4"/>
        <v>0</v>
      </c>
      <c r="G35" s="66">
        <f t="shared" si="5"/>
        <v>8515.04</v>
      </c>
      <c r="H35" s="67">
        <f t="shared" si="6"/>
        <v>8515.04</v>
      </c>
      <c r="I35" s="67">
        <f t="shared" si="7"/>
        <v>0</v>
      </c>
      <c r="J35" s="65"/>
      <c r="K35" s="65"/>
      <c r="L35" s="69"/>
      <c r="M35" s="70">
        <f>N35</f>
        <v>8515.04</v>
      </c>
      <c r="N35" s="71">
        <v>8515.04</v>
      </c>
      <c r="O35" s="65"/>
      <c r="P35" s="65"/>
      <c r="Q35" s="65"/>
    </row>
    <row r="36" spans="1:17" ht="16.5" customHeight="1">
      <c r="A36" s="121"/>
      <c r="B36" s="58"/>
      <c r="C36" s="69"/>
      <c r="D36" s="69" t="s">
        <v>64</v>
      </c>
      <c r="E36" s="66">
        <f t="shared" si="3"/>
        <v>1502.65</v>
      </c>
      <c r="F36" s="66">
        <f t="shared" si="4"/>
        <v>1502.65</v>
      </c>
      <c r="G36" s="73"/>
      <c r="H36" s="67">
        <f t="shared" si="6"/>
        <v>1502.65</v>
      </c>
      <c r="I36" s="67">
        <f>L36</f>
        <v>1502.65</v>
      </c>
      <c r="J36" s="65"/>
      <c r="K36" s="65"/>
      <c r="L36" s="72">
        <v>1502.65</v>
      </c>
      <c r="M36" s="70"/>
      <c r="N36" s="71"/>
      <c r="O36" s="65"/>
      <c r="P36" s="65"/>
      <c r="Q36" s="65"/>
    </row>
    <row r="37" spans="1:17" s="87" customFormat="1" ht="20.25" customHeight="1">
      <c r="A37" s="130" t="s">
        <v>65</v>
      </c>
      <c r="B37" s="130"/>
      <c r="C37" s="131" t="s">
        <v>49</v>
      </c>
      <c r="D37" s="132"/>
      <c r="E37" s="86">
        <f>E12+E20</f>
        <v>5880285.8</v>
      </c>
      <c r="F37" s="86">
        <f>F12+F20</f>
        <v>1623999.7799999998</v>
      </c>
      <c r="G37" s="86">
        <f aca="true" t="shared" si="9" ref="G37:N37">G12+G20</f>
        <v>4256286.02</v>
      </c>
      <c r="H37" s="86">
        <f t="shared" si="9"/>
        <v>5880285.8</v>
      </c>
      <c r="I37" s="86">
        <f>I12+I20</f>
        <v>1623999.7799999998</v>
      </c>
      <c r="J37" s="86">
        <f>J12+J20</f>
        <v>0</v>
      </c>
      <c r="K37" s="86">
        <f t="shared" si="9"/>
        <v>0</v>
      </c>
      <c r="L37" s="86">
        <f t="shared" si="9"/>
        <v>1623999.7799999998</v>
      </c>
      <c r="M37" s="86">
        <f t="shared" si="9"/>
        <v>4256286.02</v>
      </c>
      <c r="N37" s="86">
        <f t="shared" si="9"/>
        <v>4256286.02</v>
      </c>
      <c r="O37" s="86">
        <f>O20</f>
        <v>0</v>
      </c>
      <c r="P37" s="86">
        <f>P20</f>
        <v>0</v>
      </c>
      <c r="Q37" s="86">
        <f>Q20</f>
        <v>0</v>
      </c>
    </row>
    <row r="38" spans="1:15" ht="11.25">
      <c r="A38" s="64"/>
      <c r="B38" s="64"/>
      <c r="C38" s="64"/>
      <c r="D38" s="64"/>
      <c r="E38" s="64"/>
      <c r="M38" s="133" t="s">
        <v>8</v>
      </c>
      <c r="N38" s="133"/>
      <c r="O38" s="133"/>
    </row>
    <row r="40" spans="13:15" ht="11.25">
      <c r="M40" s="133" t="s">
        <v>9</v>
      </c>
      <c r="N40" s="133"/>
      <c r="O40" s="133"/>
    </row>
  </sheetData>
  <mergeCells count="31">
    <mergeCell ref="C20:D20"/>
    <mergeCell ref="H6:Q6"/>
    <mergeCell ref="A21:A36"/>
    <mergeCell ref="C21:Q24"/>
    <mergeCell ref="F6:F10"/>
    <mergeCell ref="G6:G10"/>
    <mergeCell ref="H7:H10"/>
    <mergeCell ref="I7:Q7"/>
    <mergeCell ref="I8:L8"/>
    <mergeCell ref="M8:Q8"/>
    <mergeCell ref="A37:B37"/>
    <mergeCell ref="C37:D37"/>
    <mergeCell ref="M38:O38"/>
    <mergeCell ref="M40:O40"/>
    <mergeCell ref="K1:P1"/>
    <mergeCell ref="J2:P2"/>
    <mergeCell ref="A3:Q3"/>
    <mergeCell ref="A5:A10"/>
    <mergeCell ref="B5:B10"/>
    <mergeCell ref="C5:C10"/>
    <mergeCell ref="D5:D10"/>
    <mergeCell ref="E5:E10"/>
    <mergeCell ref="F5:G5"/>
    <mergeCell ref="H5:Q5"/>
    <mergeCell ref="C12:D12"/>
    <mergeCell ref="A13:A18"/>
    <mergeCell ref="C13:Q16"/>
    <mergeCell ref="I9:I10"/>
    <mergeCell ref="J9:L9"/>
    <mergeCell ref="M9:M10"/>
    <mergeCell ref="N9:Q9"/>
  </mergeCells>
  <printOptions/>
  <pageMargins left="0.33" right="0.17" top="0.42" bottom="0.26" header="0.3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2010-05-31T08:07:35Z</cp:lastPrinted>
  <dcterms:created xsi:type="dcterms:W3CDTF">2009-10-15T10:17:39Z</dcterms:created>
  <dcterms:modified xsi:type="dcterms:W3CDTF">2010-05-31T08:23:12Z</dcterms:modified>
  <cp:category/>
  <cp:version/>
  <cp:contentType/>
  <cp:contentStatus/>
</cp:coreProperties>
</file>