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dochodów" sheetId="1" r:id="rId1"/>
    <sheet name="Plan Wydatków" sheetId="2" r:id="rId2"/>
    <sheet name="Doch i wyd zlecone" sheetId="3" r:id="rId3"/>
  </sheets>
  <definedNames>
    <definedName name="_xlnm.Print_Area" localSheetId="0">'Plan dochodów'!$A$1:$L$20</definedName>
    <definedName name="_xlnm.Print_Area" localSheetId="1">'Plan Wydatków'!$A$1:$W$27</definedName>
  </definedNames>
  <calcPr fullCalcOnLoad="1"/>
</workbook>
</file>

<file path=xl/sharedStrings.xml><?xml version="1.0" encoding="utf-8"?>
<sst xmlns="http://schemas.openxmlformats.org/spreadsheetml/2006/main" count="141" uniqueCount="91">
  <si>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</si>
  <si>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</si>
  <si>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</si>
  <si>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</si>
  <si>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</si>
  <si>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</si>
  <si>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</si>
  <si>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</si>
  <si>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</si>
  <si>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</si>
  <si>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</si>
  <si>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</si>
  <si>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</si>
  <si>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</si>
  <si>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</si>
  <si>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</si>
  <si>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</si>
  <si>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</si>
  <si>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</si>
  <si>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</si>
  <si>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</si>
  <si>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</si>
  <si>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</si>
  <si>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</si>
  <si>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</si>
  <si>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</si>
  <si>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</si>
  <si>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</si>
  <si>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</si>
  <si>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</si>
  <si>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</si>
  <si>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</si>
  <si>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</si>
  <si>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</si>
  <si>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</si>
  <si>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</si>
  <si>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</si>
  <si>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</si>
  <si>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</si>
  <si>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</si>
  <si>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</si>
  <si>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</si>
  <si>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</si>
  <si>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</si>
  <si>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</si>
  <si>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</si>
  <si>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Pomoc społeczna</t>
  </si>
  <si>
    <t>Treść</t>
  </si>
  <si>
    <t>Pozostała działalność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</si>
  <si>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</si>
  <si>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</si>
  <si>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</si>
  <si>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</si>
  <si>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</si>
  <si>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</si>
  <si>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</si>
  <si>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</si>
  <si>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</si>
  <si>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</si>
  <si>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</si>
  <si>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</si>
  <si>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</si>
  <si>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</si>
  <si>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Ogółem</t>
  </si>
  <si>
    <t xml:space="preserve">DOCHODY 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</si>
  <si>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</si>
  <si>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</si>
  <si>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</si>
  <si>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</si>
  <si>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</si>
  <si>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</si>
  <si>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</si>
  <si>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</si>
  <si>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</si>
  <si>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Dotacje celowe otrzymane z budżetu państwa na realizację zadań bieżących z zakresu administracji rządowej oraz innych zadań zleconych gminie ustawami</t>
  </si>
  <si>
    <t>Dochody ogółem</t>
  </si>
  <si>
    <t>Uzasadnienie:</t>
  </si>
  <si>
    <t>W planie dochodów Gminy wprowadza się następujace zmiany:</t>
  </si>
  <si>
    <t>zmieniającego Uchwałę Budżetową   Nr XXI/ 109 /2011  na rok 2012</t>
  </si>
  <si>
    <t>Planowane dochody w 2012 roku</t>
  </si>
  <si>
    <t>Dochody i wydatki związane z realizacją zadań z zakresu administracji rządowej i innych zleconych odrębnymi ustawami 
w 2012r</t>
  </si>
  <si>
    <t>Zał  Nr 1 do Zarządzenia  Nr   24 /2012  Wójta Gminy Jaktorów z dnia  25 kwietnia 2012r</t>
  </si>
  <si>
    <t>Zał nr 2 do Zarządzenia Nr 24/2012 Wójta  Gminy Jaktorów</t>
  </si>
  <si>
    <t>Zał nr 3 do Zarządzenia Nr 24 /2012 Wójta Gminy Jaktorów</t>
  </si>
  <si>
    <t>010</t>
  </si>
  <si>
    <t>Rolnictwo i łowiectwo</t>
  </si>
  <si>
    <t>01095</t>
  </si>
  <si>
    <t>z dnia  25 kwietnia  2012r  zmieniającego uchwałę budżetową na rok 2012</t>
  </si>
  <si>
    <r>
      <rPr>
        <sz val="10"/>
        <rFont val="Arial"/>
        <family val="2"/>
      </rPr>
      <t xml:space="preserve">  W </t>
    </r>
    <r>
      <rPr>
        <b/>
        <u val="single"/>
        <sz val="10"/>
        <rFont val="Arial"/>
        <family val="2"/>
      </rPr>
      <t>dziale 010 - Rolnictwo i łowiectwo</t>
    </r>
    <r>
      <rPr>
        <sz val="10"/>
        <rFont val="Arial"/>
        <family val="2"/>
      </rPr>
      <t xml:space="preserve"> zwiększa się dochody o kwotę 46.164,24 zł w związku ze zwiększeniem dotacji celowej na zadania zlecone - zwrot części podatku akcyzowego zawartego w cenie oleju napędowego wykorzystywanego do produkcji rolnej przez producentów rolnych oraz na pokrycie kosztów postępowania w sprawie jego zwrotu poniesionych przez gminę - na podstawie pisma Nr FIN-I.3011.21.2012.010 Mazowieckiego Urzędu Wojewódzkiego w Warszawie (Wydział Finansów).
</t>
    </r>
    <r>
      <rPr>
        <sz val="10"/>
        <color indexed="10"/>
        <rFont val="Arial"/>
        <family val="2"/>
      </rPr>
      <t xml:space="preserve">
 </t>
    </r>
  </si>
  <si>
    <r>
      <rPr>
        <b/>
        <sz val="10"/>
        <rFont val="Arial CE"/>
        <family val="0"/>
      </rPr>
      <t xml:space="preserve"> Uzasadnienie:</t>
    </r>
    <r>
      <rPr>
        <sz val="10"/>
        <rFont val="Arial CE"/>
        <family val="0"/>
      </rPr>
      <t xml:space="preserve">
W planie wydatków Gminy  wprowadza się następujące zmiany: 
          W </t>
    </r>
    <r>
      <rPr>
        <b/>
        <u val="single"/>
        <sz val="10"/>
        <rFont val="Arial CE"/>
        <family val="0"/>
      </rPr>
      <t>dziale 010 - Rolnictwo i łowiectwo</t>
    </r>
    <r>
      <rPr>
        <sz val="10"/>
        <rFont val="Arial CE"/>
        <family val="0"/>
      </rPr>
      <t xml:space="preserve"> zwiększa się wydatki o kwotę 46.164,24 zł w związku ze zwiększeniem dotacji celowej na zadania zlecone - zwrot części podatku akcyzowego zawartego w cenie oleju napędowego wykorzystywanego do produkcji rolnej przez producentów rolnych oraz na pokrycie kosztów postępowania w sprawie jego zwrotu poniesionych przez gminę - na podstawie pisma Nr FIN-I.3011.21.2012.010 Mazowieckiego Urzędu Wojewódzkiego w Warszawie (Wydział Finansów).
</t>
    </r>
  </si>
  <si>
    <t>z dnia  25 kwietnia 2012r  zmieniającego uchwałę budżetową na rok 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</si>
</sst>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</numFmts>
  <fonts count="6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b/>
      <i/>
      <sz val="10"/>
      <name val="Arial CE"/>
      <family val="0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4" fontId="17" fillId="0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4" fontId="18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" fontId="16" fillId="33" borderId="14" xfId="0" applyNumberFormat="1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/>
    </xf>
    <xf numFmtId="4" fontId="27" fillId="33" borderId="0" xfId="0" applyNumberFormat="1" applyFont="1" applyFill="1" applyBorder="1" applyAlignment="1">
      <alignment horizontal="center" vertical="center"/>
    </xf>
    <xf numFmtId="4" fontId="27" fillId="33" borderId="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vertical="center"/>
    </xf>
    <xf numFmtId="4" fontId="27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16" fillId="33" borderId="10" xfId="0" applyNumberFormat="1" applyFont="1" applyFill="1" applyBorder="1" applyAlignment="1">
      <alignment vertical="center"/>
    </xf>
    <xf numFmtId="4" fontId="27" fillId="33" borderId="10" xfId="0" applyNumberFormat="1" applyFont="1" applyFill="1" applyBorder="1" applyAlignment="1">
      <alignment horizontal="center" vertical="center"/>
    </xf>
    <xf numFmtId="4" fontId="27" fillId="33" borderId="10" xfId="0" applyNumberFormat="1" applyFont="1" applyFill="1" applyBorder="1" applyAlignment="1">
      <alignment horizontal="right" vertical="center"/>
    </xf>
    <xf numFmtId="4" fontId="16" fillId="33" borderId="10" xfId="0" applyNumberFormat="1" applyFont="1" applyFill="1" applyBorder="1" applyAlignment="1">
      <alignment vertical="center"/>
    </xf>
    <xf numFmtId="4" fontId="27" fillId="33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vertical="center"/>
    </xf>
    <xf numFmtId="4" fontId="66" fillId="33" borderId="14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1" fillId="33" borderId="0" xfId="0" applyNumberFormat="1" applyFont="1" applyFill="1" applyBorder="1" applyAlignment="1" applyProtection="1">
      <alignment horizontal="center"/>
      <protection locked="0"/>
    </xf>
    <xf numFmtId="0" fontId="9" fillId="33" borderId="20" xfId="0" applyNumberFormat="1" applyFont="1" applyFill="1" applyBorder="1" applyAlignment="1" applyProtection="1">
      <alignment horizontal="left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 vertical="center"/>
    </xf>
    <xf numFmtId="4" fontId="7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13.140625" style="0" customWidth="1"/>
    <col min="4" max="4" width="11.421875" style="0" customWidth="1"/>
    <col min="5" max="5" width="11.57421875" style="0" customWidth="1"/>
    <col min="6" max="7" width="13.00390625" style="0" customWidth="1"/>
    <col min="8" max="8" width="12.28125" style="0" customWidth="1"/>
    <col min="9" max="9" width="12.57421875" style="0" customWidth="1"/>
    <col min="10" max="10" width="11.8515625" style="0" customWidth="1"/>
    <col min="11" max="11" width="10.28125" style="0" customWidth="1"/>
    <col min="12" max="12" width="12.28125" style="0" customWidth="1"/>
  </cols>
  <sheetData>
    <row r="1" spans="2:12" ht="15" customHeight="1">
      <c r="B1" s="51"/>
      <c r="C1" s="51"/>
      <c r="D1" s="51"/>
      <c r="E1" s="51"/>
      <c r="F1" s="103" t="s">
        <v>81</v>
      </c>
      <c r="G1" s="103"/>
      <c r="H1" s="103"/>
      <c r="I1" s="103"/>
      <c r="J1" s="103"/>
      <c r="K1" s="103"/>
      <c r="L1" s="103"/>
    </row>
    <row r="2" spans="2:12" ht="20.25" customHeight="1">
      <c r="B2" s="51"/>
      <c r="C2" s="51"/>
      <c r="D2" s="51"/>
      <c r="E2" s="51"/>
      <c r="F2" s="51"/>
      <c r="G2" s="103" t="s">
        <v>78</v>
      </c>
      <c r="H2" s="103"/>
      <c r="I2" s="103"/>
      <c r="J2" s="103"/>
      <c r="K2" s="103"/>
      <c r="L2" s="103"/>
    </row>
    <row r="3" spans="2:12" ht="9" customHeight="1">
      <c r="B3" s="51"/>
      <c r="C3" s="51"/>
      <c r="D3" s="51"/>
      <c r="E3" s="51"/>
      <c r="F3" s="51"/>
      <c r="G3" s="52"/>
      <c r="H3" s="52"/>
      <c r="I3" s="52"/>
      <c r="J3" s="52"/>
      <c r="K3" s="52"/>
      <c r="L3" s="52"/>
    </row>
    <row r="4" spans="2:6" s="53" customFormat="1" ht="19.5" customHeight="1">
      <c r="B4" s="104" t="s">
        <v>64</v>
      </c>
      <c r="C4" s="104"/>
      <c r="D4" s="54"/>
      <c r="E4" s="54"/>
      <c r="F4" s="55"/>
    </row>
    <row r="5" spans="1:12" s="53" customFormat="1" ht="19.5" customHeight="1">
      <c r="A5" s="105" t="s">
        <v>0</v>
      </c>
      <c r="B5" s="105"/>
      <c r="C5" s="108" t="s">
        <v>79</v>
      </c>
      <c r="D5" s="109"/>
      <c r="E5" s="109"/>
      <c r="F5" s="109"/>
      <c r="G5" s="109"/>
      <c r="H5" s="109"/>
      <c r="I5" s="109"/>
      <c r="J5" s="109"/>
      <c r="K5" s="109"/>
      <c r="L5" s="110"/>
    </row>
    <row r="6" spans="1:12" s="57" customFormat="1" ht="13.5" customHeight="1">
      <c r="A6" s="106"/>
      <c r="B6" s="106" t="s">
        <v>65</v>
      </c>
      <c r="C6" s="111" t="s">
        <v>63</v>
      </c>
      <c r="D6" s="111"/>
      <c r="E6" s="111"/>
      <c r="F6" s="111"/>
      <c r="G6" s="111" t="s">
        <v>66</v>
      </c>
      <c r="H6" s="111"/>
      <c r="I6" s="111"/>
      <c r="J6" s="111"/>
      <c r="K6" s="111"/>
      <c r="L6" s="111"/>
    </row>
    <row r="7" spans="1:12" s="57" customFormat="1" ht="13.5" customHeight="1">
      <c r="A7" s="106"/>
      <c r="B7" s="106"/>
      <c r="C7" s="111"/>
      <c r="D7" s="111"/>
      <c r="E7" s="111"/>
      <c r="F7" s="111"/>
      <c r="G7" s="111" t="s">
        <v>67</v>
      </c>
      <c r="H7" s="111" t="s">
        <v>2</v>
      </c>
      <c r="I7" s="111"/>
      <c r="J7" s="111" t="s">
        <v>68</v>
      </c>
      <c r="K7" s="111" t="s">
        <v>2</v>
      </c>
      <c r="L7" s="111"/>
    </row>
    <row r="8" spans="1:12" s="57" customFormat="1" ht="91.5" customHeight="1">
      <c r="A8" s="107"/>
      <c r="B8" s="107"/>
      <c r="C8" s="111"/>
      <c r="D8" s="111"/>
      <c r="E8" s="111"/>
      <c r="F8" s="111"/>
      <c r="G8" s="111"/>
      <c r="H8" s="56" t="s">
        <v>1</v>
      </c>
      <c r="I8" s="59" t="s">
        <v>69</v>
      </c>
      <c r="J8" s="111"/>
      <c r="K8" s="56" t="s">
        <v>1</v>
      </c>
      <c r="L8" s="59" t="s">
        <v>69</v>
      </c>
    </row>
    <row r="9" spans="1:12" s="57" customFormat="1" ht="21.75" customHeight="1">
      <c r="A9" s="56"/>
      <c r="B9" s="58"/>
      <c r="C9" s="60" t="s">
        <v>70</v>
      </c>
      <c r="D9" s="60" t="s">
        <v>71</v>
      </c>
      <c r="E9" s="61" t="s">
        <v>72</v>
      </c>
      <c r="F9" s="60" t="s">
        <v>73</v>
      </c>
      <c r="G9" s="62"/>
      <c r="H9" s="56"/>
      <c r="I9" s="59"/>
      <c r="J9" s="58"/>
      <c r="K9" s="63"/>
      <c r="L9" s="59"/>
    </row>
    <row r="10" spans="1:12" s="65" customFormat="1" ht="15.75" customHeight="1">
      <c r="A10" s="64">
        <v>1</v>
      </c>
      <c r="B10" s="64">
        <v>2</v>
      </c>
      <c r="C10" s="112">
        <v>3</v>
      </c>
      <c r="D10" s="113"/>
      <c r="E10" s="113"/>
      <c r="F10" s="114"/>
      <c r="G10" s="64">
        <v>4</v>
      </c>
      <c r="H10" s="64">
        <v>5</v>
      </c>
      <c r="I10" s="64">
        <v>6</v>
      </c>
      <c r="J10" s="64">
        <v>7</v>
      </c>
      <c r="K10" s="64">
        <v>8</v>
      </c>
      <c r="L10" s="64">
        <v>9</v>
      </c>
    </row>
    <row r="11" spans="1:12" s="65" customFormat="1" ht="27.75" customHeight="1">
      <c r="A11" s="98" t="s">
        <v>84</v>
      </c>
      <c r="B11" s="67" t="s">
        <v>85</v>
      </c>
      <c r="C11" s="68">
        <v>350</v>
      </c>
      <c r="D11" s="68"/>
      <c r="E11" s="68">
        <f>E12</f>
        <v>46164.24</v>
      </c>
      <c r="F11" s="68">
        <f>C11-D11+E11</f>
        <v>46514.24</v>
      </c>
      <c r="G11" s="68">
        <v>46514.24</v>
      </c>
      <c r="H11" s="84">
        <v>46164.24</v>
      </c>
      <c r="I11" s="69"/>
      <c r="J11" s="70"/>
      <c r="K11" s="70"/>
      <c r="L11" s="71"/>
    </row>
    <row r="12" spans="1:12" s="65" customFormat="1" ht="78.75" customHeight="1">
      <c r="A12" s="66"/>
      <c r="B12" s="99" t="s">
        <v>74</v>
      </c>
      <c r="C12" s="100">
        <v>0</v>
      </c>
      <c r="D12" s="101"/>
      <c r="E12" s="101">
        <v>46164.24</v>
      </c>
      <c r="F12" s="100">
        <f>C12-D12+E12</f>
        <v>46164.24</v>
      </c>
      <c r="G12" s="100">
        <v>46164.24</v>
      </c>
      <c r="H12" s="102">
        <v>46164.24</v>
      </c>
      <c r="I12" s="72"/>
      <c r="J12" s="70"/>
      <c r="K12" s="70"/>
      <c r="L12" s="71"/>
    </row>
    <row r="13" spans="1:12" s="49" customFormat="1" ht="23.25" customHeight="1">
      <c r="A13" s="73"/>
      <c r="B13" s="74" t="s">
        <v>75</v>
      </c>
      <c r="C13" s="85">
        <v>39088902.25</v>
      </c>
      <c r="D13" s="86"/>
      <c r="E13" s="86">
        <f>E11</f>
        <v>46164.24</v>
      </c>
      <c r="F13" s="87">
        <f>C13-D13+E13</f>
        <v>39135066.49</v>
      </c>
      <c r="G13" s="88">
        <f>F13-J13</f>
        <v>34635272.27</v>
      </c>
      <c r="H13" s="88">
        <v>3308192.24</v>
      </c>
      <c r="I13" s="88">
        <v>2029.89</v>
      </c>
      <c r="J13" s="87">
        <v>4499794.22</v>
      </c>
      <c r="K13" s="87">
        <v>200000</v>
      </c>
      <c r="L13" s="87">
        <v>3499794.22</v>
      </c>
    </row>
    <row r="14" spans="1:12" s="49" customFormat="1" ht="13.5" customHeight="1">
      <c r="A14" s="75"/>
      <c r="B14" s="76"/>
      <c r="C14" s="77"/>
      <c r="D14" s="78"/>
      <c r="E14" s="78"/>
      <c r="F14" s="79"/>
      <c r="G14" s="80"/>
      <c r="H14" s="80"/>
      <c r="I14" s="80"/>
      <c r="J14" s="79"/>
      <c r="K14" s="79"/>
      <c r="L14" s="79"/>
    </row>
    <row r="15" spans="1:12" ht="12.75">
      <c r="A15" s="20"/>
      <c r="B15" s="19" t="s">
        <v>76</v>
      </c>
      <c r="C15" s="19"/>
      <c r="D15" s="19"/>
      <c r="E15" s="19"/>
      <c r="F15" s="19"/>
      <c r="G15" s="20"/>
      <c r="H15" s="20"/>
      <c r="I15" s="20"/>
      <c r="J15" s="20"/>
      <c r="K15" s="20"/>
      <c r="L15" s="20"/>
    </row>
    <row r="16" spans="1:12" ht="12.75">
      <c r="A16" s="82" t="s">
        <v>77</v>
      </c>
      <c r="B16" s="83"/>
      <c r="C16" s="19"/>
      <c r="D16" s="19"/>
      <c r="E16" s="19"/>
      <c r="F16" s="19"/>
      <c r="G16" s="20"/>
      <c r="H16" s="20"/>
      <c r="I16" s="20"/>
      <c r="J16" s="20"/>
      <c r="K16" s="20"/>
      <c r="L16" s="20"/>
    </row>
    <row r="17" spans="1:14" ht="40.5" customHeight="1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81"/>
      <c r="N17" s="81"/>
    </row>
    <row r="18" spans="2:12" ht="32.25" customHeight="1">
      <c r="B18" s="22"/>
      <c r="C18" s="22"/>
      <c r="D18" s="22"/>
      <c r="E18" s="22"/>
      <c r="F18" s="22"/>
      <c r="I18" s="116" t="s">
        <v>4</v>
      </c>
      <c r="J18" s="116"/>
      <c r="K18" s="116"/>
      <c r="L18" s="116"/>
    </row>
    <row r="19" spans="2:6" ht="12.75">
      <c r="B19" s="22"/>
      <c r="C19" s="22"/>
      <c r="D19" s="22"/>
      <c r="E19" s="22"/>
      <c r="F19" s="22"/>
    </row>
    <row r="20" spans="2:12" ht="18.75" customHeight="1">
      <c r="B20" s="22"/>
      <c r="C20" s="22"/>
      <c r="D20" s="22"/>
      <c r="E20" s="22"/>
      <c r="F20" s="22"/>
      <c r="I20" s="116" t="s">
        <v>5</v>
      </c>
      <c r="J20" s="116"/>
      <c r="K20" s="116"/>
      <c r="L20" s="116"/>
    </row>
    <row r="21" spans="2:6" ht="12.75">
      <c r="B21" s="22"/>
      <c r="C21" s="22"/>
      <c r="D21" s="22"/>
      <c r="E21" s="22"/>
      <c r="F21" s="22"/>
    </row>
    <row r="22" spans="2:6" ht="12.75">
      <c r="B22" s="22"/>
      <c r="C22" s="22"/>
      <c r="D22" s="22"/>
      <c r="E22" s="22"/>
      <c r="F22" s="22"/>
    </row>
    <row r="23" spans="2:6" ht="12.75">
      <c r="B23" s="22"/>
      <c r="C23" s="22"/>
      <c r="D23" s="22"/>
      <c r="E23" s="22"/>
      <c r="F23" s="22"/>
    </row>
    <row r="24" spans="2:6" ht="12.75">
      <c r="B24" s="22"/>
      <c r="C24" s="22"/>
      <c r="D24" s="22"/>
      <c r="E24" s="22"/>
      <c r="F24" s="22"/>
    </row>
    <row r="25" spans="2:6" ht="12.75">
      <c r="B25" s="22"/>
      <c r="C25" s="22"/>
      <c r="D25" s="22"/>
      <c r="E25" s="22"/>
      <c r="F25" s="22"/>
    </row>
    <row r="26" spans="2:6" ht="12.75">
      <c r="B26" s="22"/>
      <c r="C26" s="22"/>
      <c r="D26" s="22"/>
      <c r="E26" s="22"/>
      <c r="F26" s="22"/>
    </row>
    <row r="27" spans="2:6" ht="12.75">
      <c r="B27" s="22"/>
      <c r="C27" s="22"/>
      <c r="D27" s="22"/>
      <c r="E27" s="22"/>
      <c r="F27" s="22"/>
    </row>
    <row r="28" spans="2:6" ht="12.75">
      <c r="B28" s="22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  <row r="30" spans="2:6" ht="12.75">
      <c r="B30" s="22"/>
      <c r="C30" s="22"/>
      <c r="D30" s="22"/>
      <c r="E30" s="22"/>
      <c r="F30" s="22"/>
    </row>
    <row r="31" spans="2:6" ht="12.75">
      <c r="B31" s="22"/>
      <c r="C31" s="22"/>
      <c r="D31" s="22"/>
      <c r="E31" s="22"/>
      <c r="F31" s="22"/>
    </row>
    <row r="32" spans="2:6" ht="12.75">
      <c r="B32" s="22"/>
      <c r="C32" s="22"/>
      <c r="D32" s="22"/>
      <c r="E32" s="22"/>
      <c r="F32" s="22"/>
    </row>
    <row r="33" spans="2:6" ht="12.75">
      <c r="B33" s="22"/>
      <c r="C33" s="22"/>
      <c r="D33" s="22"/>
      <c r="E33" s="22"/>
      <c r="F33" s="22"/>
    </row>
    <row r="34" spans="2:6" ht="12.75">
      <c r="B34" s="22"/>
      <c r="C34" s="22"/>
      <c r="D34" s="22"/>
      <c r="E34" s="22"/>
      <c r="F34" s="22"/>
    </row>
    <row r="35" spans="2:6" ht="12.75">
      <c r="B35" s="22"/>
      <c r="C35" s="22"/>
      <c r="D35" s="22"/>
      <c r="E35" s="22"/>
      <c r="F35" s="22"/>
    </row>
    <row r="36" spans="2:6" ht="12.75">
      <c r="B36" s="22"/>
      <c r="C36" s="22"/>
      <c r="D36" s="22"/>
      <c r="E36" s="22"/>
      <c r="F36" s="22"/>
    </row>
    <row r="37" spans="2:6" ht="12.75">
      <c r="B37" s="22"/>
      <c r="C37" s="22"/>
      <c r="D37" s="22"/>
      <c r="E37" s="22"/>
      <c r="F37" s="22"/>
    </row>
    <row r="38" spans="2:6" ht="12.75">
      <c r="B38" s="22"/>
      <c r="C38" s="22"/>
      <c r="D38" s="22"/>
      <c r="E38" s="22"/>
      <c r="F38" s="22"/>
    </row>
    <row r="39" spans="2:6" ht="12.75">
      <c r="B39" s="22"/>
      <c r="C39" s="22"/>
      <c r="D39" s="22"/>
      <c r="E39" s="22"/>
      <c r="F39" s="22"/>
    </row>
    <row r="40" spans="2:6" ht="12.75">
      <c r="B40" s="22"/>
      <c r="C40" s="22"/>
      <c r="D40" s="22"/>
      <c r="E40" s="22"/>
      <c r="F40" s="22"/>
    </row>
    <row r="41" spans="2:6" ht="12.75">
      <c r="B41" s="22"/>
      <c r="C41" s="22"/>
      <c r="D41" s="22"/>
      <c r="E41" s="22"/>
      <c r="F41" s="22"/>
    </row>
    <row r="42" spans="2:6" ht="12.75">
      <c r="B42" s="22"/>
      <c r="C42" s="22"/>
      <c r="D42" s="22"/>
      <c r="E42" s="22"/>
      <c r="F42" s="22"/>
    </row>
    <row r="43" spans="2:6" ht="12.75">
      <c r="B43" s="22"/>
      <c r="C43" s="22"/>
      <c r="D43" s="22"/>
      <c r="E43" s="22"/>
      <c r="F43" s="22"/>
    </row>
    <row r="44" spans="2:6" ht="12.75">
      <c r="B44" s="22"/>
      <c r="C44" s="22"/>
      <c r="D44" s="22"/>
      <c r="E44" s="22"/>
      <c r="F44" s="22"/>
    </row>
  </sheetData>
  <sheetProtection/>
  <mergeCells count="16">
    <mergeCell ref="J7:J8"/>
    <mergeCell ref="K7:L7"/>
    <mergeCell ref="C10:F10"/>
    <mergeCell ref="A17:L17"/>
    <mergeCell ref="I18:L18"/>
    <mergeCell ref="I20:L20"/>
    <mergeCell ref="F1:L1"/>
    <mergeCell ref="G2:L2"/>
    <mergeCell ref="B4:C4"/>
    <mergeCell ref="A5:A8"/>
    <mergeCell ref="B5:B8"/>
    <mergeCell ref="C5:L5"/>
    <mergeCell ref="C6:F8"/>
    <mergeCell ref="G6:L6"/>
    <mergeCell ref="G7:G8"/>
    <mergeCell ref="H7:I7"/>
  </mergeCells>
  <printOptions/>
  <pageMargins left="0.17" right="0.15748031496062992" top="0.7480314960629921" bottom="0.3" header="0.3149606299212598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="136" zoomScaleNormal="136" zoomScalePageLayoutView="0" workbookViewId="0" topLeftCell="A13">
      <selection activeCell="H14" sqref="H14:I14"/>
    </sheetView>
  </sheetViews>
  <sheetFormatPr defaultColWidth="9.140625" defaultRowHeight="12.75"/>
  <cols>
    <col min="1" max="1" width="1.28515625" style="9" customWidth="1"/>
    <col min="2" max="2" width="2.140625" style="9" customWidth="1"/>
    <col min="3" max="3" width="1.28515625" style="9" customWidth="1"/>
    <col min="4" max="4" width="5.00390625" style="9" customWidth="1"/>
    <col min="5" max="5" width="4.8515625" style="9" customWidth="1"/>
    <col min="6" max="6" width="8.140625" style="9" customWidth="1"/>
    <col min="7" max="7" width="8.8515625" style="9" customWidth="1"/>
    <col min="8" max="8" width="7.140625" style="9" customWidth="1"/>
    <col min="9" max="9" width="2.421875" style="9" customWidth="1"/>
    <col min="10" max="10" width="9.7109375" style="9" customWidth="1"/>
    <col min="11" max="11" width="9.57421875" style="9" customWidth="1"/>
    <col min="12" max="12" width="9.7109375" style="9" bestFit="1" customWidth="1"/>
    <col min="13" max="13" width="9.28125" style="9" customWidth="1"/>
    <col min="14" max="14" width="8.57421875" style="9" customWidth="1"/>
    <col min="15" max="15" width="8.8515625" style="9" customWidth="1"/>
    <col min="16" max="16" width="7.00390625" style="9" customWidth="1"/>
    <col min="17" max="17" width="5.140625" style="9" customWidth="1"/>
    <col min="18" max="18" width="9.28125" style="9" customWidth="1"/>
    <col min="19" max="20" width="9.57421875" style="9" customWidth="1"/>
    <col min="21" max="21" width="9.28125" style="9" customWidth="1"/>
    <col min="22" max="22" width="7.7109375" style="9" customWidth="1"/>
    <col min="23" max="23" width="9.57421875" style="9" customWidth="1"/>
    <col min="24" max="16384" width="9.140625" style="9" customWidth="1"/>
  </cols>
  <sheetData>
    <row r="1" spans="1:23" s="7" customFormat="1" ht="15" customHeight="1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2:23" s="8" customFormat="1" ht="13.5" customHeight="1">
      <c r="B2" s="122" t="s">
        <v>87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27.75" customHeight="1">
      <c r="A3" s="123"/>
      <c r="B3" s="123"/>
      <c r="C3" s="118" t="s">
        <v>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8.25" customHeight="1">
      <c r="A4" s="10"/>
      <c r="B4" s="127" t="s">
        <v>0</v>
      </c>
      <c r="C4" s="127"/>
      <c r="D4" s="127" t="s">
        <v>3</v>
      </c>
      <c r="E4" s="127" t="s">
        <v>47</v>
      </c>
      <c r="F4" s="127"/>
      <c r="G4" s="127"/>
      <c r="H4" s="127" t="s">
        <v>7</v>
      </c>
      <c r="I4" s="129"/>
      <c r="J4" s="127" t="s">
        <v>8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3" ht="8.25" customHeight="1">
      <c r="A5" s="10"/>
      <c r="B5" s="127"/>
      <c r="C5" s="127"/>
      <c r="D5" s="127"/>
      <c r="E5" s="127"/>
      <c r="F5" s="127"/>
      <c r="G5" s="127"/>
      <c r="H5" s="129"/>
      <c r="I5" s="129"/>
      <c r="J5" s="127" t="s">
        <v>9</v>
      </c>
      <c r="K5" s="127" t="s">
        <v>10</v>
      </c>
      <c r="L5" s="127"/>
      <c r="M5" s="127"/>
      <c r="N5" s="127"/>
      <c r="O5" s="127"/>
      <c r="P5" s="127"/>
      <c r="Q5" s="127"/>
      <c r="R5" s="127"/>
      <c r="S5" s="127" t="s">
        <v>11</v>
      </c>
      <c r="T5" s="127" t="s">
        <v>10</v>
      </c>
      <c r="U5" s="127"/>
      <c r="V5" s="127"/>
      <c r="W5" s="127"/>
    </row>
    <row r="6" spans="1:23" ht="4.5" customHeight="1">
      <c r="A6" s="10"/>
      <c r="B6" s="127"/>
      <c r="C6" s="127"/>
      <c r="D6" s="127"/>
      <c r="E6" s="127"/>
      <c r="F6" s="127"/>
      <c r="G6" s="127"/>
      <c r="H6" s="129"/>
      <c r="I6" s="129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 t="s">
        <v>12</v>
      </c>
      <c r="U6" s="127" t="s">
        <v>2</v>
      </c>
      <c r="V6" s="127" t="s">
        <v>13</v>
      </c>
      <c r="W6" s="127" t="s">
        <v>1</v>
      </c>
    </row>
    <row r="7" spans="1:23" ht="6" customHeight="1">
      <c r="A7" s="10"/>
      <c r="B7" s="127"/>
      <c r="C7" s="127"/>
      <c r="D7" s="127"/>
      <c r="E7" s="127"/>
      <c r="F7" s="127"/>
      <c r="G7" s="127"/>
      <c r="H7" s="129"/>
      <c r="I7" s="129"/>
      <c r="J7" s="127"/>
      <c r="K7" s="127" t="s">
        <v>14</v>
      </c>
      <c r="L7" s="127" t="s">
        <v>10</v>
      </c>
      <c r="M7" s="127"/>
      <c r="N7" s="127" t="s">
        <v>15</v>
      </c>
      <c r="O7" s="127" t="s">
        <v>16</v>
      </c>
      <c r="P7" s="127" t="s">
        <v>17</v>
      </c>
      <c r="Q7" s="127" t="s">
        <v>18</v>
      </c>
      <c r="R7" s="127" t="s">
        <v>19</v>
      </c>
      <c r="S7" s="127"/>
      <c r="T7" s="127"/>
      <c r="U7" s="127"/>
      <c r="V7" s="127"/>
      <c r="W7" s="127"/>
    </row>
    <row r="8" spans="1:23" ht="11.25" customHeight="1">
      <c r="A8" s="10"/>
      <c r="B8" s="127"/>
      <c r="C8" s="127"/>
      <c r="D8" s="127"/>
      <c r="E8" s="127"/>
      <c r="F8" s="127"/>
      <c r="G8" s="127"/>
      <c r="H8" s="129"/>
      <c r="I8" s="129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 t="s">
        <v>20</v>
      </c>
      <c r="V8" s="127"/>
      <c r="W8" s="127"/>
    </row>
    <row r="9" spans="1:23" ht="82.5" customHeight="1">
      <c r="A9" s="10"/>
      <c r="B9" s="127"/>
      <c r="C9" s="127"/>
      <c r="D9" s="127"/>
      <c r="E9" s="127"/>
      <c r="F9" s="127"/>
      <c r="G9" s="127"/>
      <c r="H9" s="129"/>
      <c r="I9" s="129"/>
      <c r="J9" s="127"/>
      <c r="K9" s="127"/>
      <c r="L9" s="11" t="s">
        <v>21</v>
      </c>
      <c r="M9" s="11" t="s">
        <v>22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1:23" ht="14.25" customHeight="1">
      <c r="A10" s="10"/>
      <c r="B10" s="127" t="s">
        <v>23</v>
      </c>
      <c r="C10" s="127"/>
      <c r="D10" s="11" t="s">
        <v>24</v>
      </c>
      <c r="E10" s="127" t="s">
        <v>25</v>
      </c>
      <c r="F10" s="127"/>
      <c r="G10" s="127"/>
      <c r="H10" s="127" t="s">
        <v>26</v>
      </c>
      <c r="I10" s="129"/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  <c r="V10" s="11" t="s">
        <v>39</v>
      </c>
      <c r="W10" s="12">
        <v>19</v>
      </c>
    </row>
    <row r="11" spans="1:24" s="14" customFormat="1" ht="15" customHeight="1">
      <c r="A11" s="13"/>
      <c r="B11" s="124" t="s">
        <v>84</v>
      </c>
      <c r="C11" s="124"/>
      <c r="D11" s="125"/>
      <c r="E11" s="126" t="s">
        <v>85</v>
      </c>
      <c r="F11" s="126"/>
      <c r="G11" s="6" t="s">
        <v>40</v>
      </c>
      <c r="H11" s="128">
        <f>J11+S11</f>
        <v>201500</v>
      </c>
      <c r="I11" s="129"/>
      <c r="J11" s="92">
        <f>K11+N11+O11+P11+Q11+R11</f>
        <v>1500</v>
      </c>
      <c r="K11" s="92">
        <f>L11+M11</f>
        <v>0</v>
      </c>
      <c r="L11" s="92">
        <v>0</v>
      </c>
      <c r="M11" s="92">
        <v>0</v>
      </c>
      <c r="N11" s="92">
        <v>1500</v>
      </c>
      <c r="O11" s="92">
        <v>0</v>
      </c>
      <c r="P11" s="92" t="s">
        <v>41</v>
      </c>
      <c r="Q11" s="92" t="s">
        <v>41</v>
      </c>
      <c r="R11" s="92" t="s">
        <v>41</v>
      </c>
      <c r="S11" s="92">
        <v>200000</v>
      </c>
      <c r="T11" s="92">
        <v>200000</v>
      </c>
      <c r="U11" s="92">
        <v>0</v>
      </c>
      <c r="V11" s="92">
        <v>0</v>
      </c>
      <c r="W11" s="92">
        <v>0</v>
      </c>
      <c r="X11" s="117"/>
    </row>
    <row r="12" spans="1:24" s="14" customFormat="1" ht="18.75" customHeight="1">
      <c r="A12" s="13"/>
      <c r="B12" s="124"/>
      <c r="C12" s="124"/>
      <c r="D12" s="125"/>
      <c r="E12" s="126"/>
      <c r="F12" s="126"/>
      <c r="G12" s="6" t="s">
        <v>42</v>
      </c>
      <c r="H12" s="128">
        <f>J12+S12</f>
        <v>0</v>
      </c>
      <c r="I12" s="129"/>
      <c r="J12" s="92">
        <f>K12+N12+O12+P12+Q12+R12</f>
        <v>0</v>
      </c>
      <c r="K12" s="92">
        <f>L12+M12</f>
        <v>0</v>
      </c>
      <c r="L12" s="92">
        <v>0</v>
      </c>
      <c r="M12" s="92">
        <v>0</v>
      </c>
      <c r="N12" s="92" t="s">
        <v>41</v>
      </c>
      <c r="O12" s="92">
        <v>0</v>
      </c>
      <c r="P12" s="92" t="s">
        <v>41</v>
      </c>
      <c r="Q12" s="92" t="s">
        <v>41</v>
      </c>
      <c r="R12" s="92" t="s">
        <v>41</v>
      </c>
      <c r="S12" s="92">
        <f>T12+V12+W12</f>
        <v>0</v>
      </c>
      <c r="T12" s="92">
        <v>0</v>
      </c>
      <c r="U12" s="92">
        <v>0</v>
      </c>
      <c r="V12" s="92" t="s">
        <v>41</v>
      </c>
      <c r="W12" s="92">
        <v>0</v>
      </c>
      <c r="X12" s="117"/>
    </row>
    <row r="13" spans="1:24" s="14" customFormat="1" ht="15.75" customHeight="1">
      <c r="A13" s="13"/>
      <c r="B13" s="124"/>
      <c r="C13" s="124"/>
      <c r="D13" s="125"/>
      <c r="E13" s="126"/>
      <c r="F13" s="126"/>
      <c r="G13" s="6" t="s">
        <v>43</v>
      </c>
      <c r="H13" s="128">
        <f>J13+S13</f>
        <v>46164.24</v>
      </c>
      <c r="I13" s="129"/>
      <c r="J13" s="92">
        <f>K13+N13+O13+P13+Q13+R13</f>
        <v>46164.24</v>
      </c>
      <c r="K13" s="92">
        <f>L13+M13</f>
        <v>46164.24</v>
      </c>
      <c r="L13" s="92">
        <v>905.18</v>
      </c>
      <c r="M13" s="92">
        <f>M17</f>
        <v>45259.06</v>
      </c>
      <c r="N13" s="92" t="s">
        <v>41</v>
      </c>
      <c r="O13" s="92">
        <v>0</v>
      </c>
      <c r="P13" s="92" t="s">
        <v>41</v>
      </c>
      <c r="Q13" s="92" t="s">
        <v>41</v>
      </c>
      <c r="R13" s="92" t="s">
        <v>41</v>
      </c>
      <c r="S13" s="92">
        <f>T13+V13+W13</f>
        <v>0</v>
      </c>
      <c r="T13" s="92">
        <v>0</v>
      </c>
      <c r="U13" s="92">
        <v>0</v>
      </c>
      <c r="V13" s="92" t="s">
        <v>41</v>
      </c>
      <c r="W13" s="92">
        <v>0</v>
      </c>
      <c r="X13" s="117"/>
    </row>
    <row r="14" spans="1:23" s="14" customFormat="1" ht="15" customHeight="1">
      <c r="A14" s="13"/>
      <c r="B14" s="124"/>
      <c r="C14" s="124"/>
      <c r="D14" s="125"/>
      <c r="E14" s="126"/>
      <c r="F14" s="126"/>
      <c r="G14" s="6" t="s">
        <v>44</v>
      </c>
      <c r="H14" s="128">
        <f>H11-H12+H13</f>
        <v>247664.24</v>
      </c>
      <c r="I14" s="129"/>
      <c r="J14" s="5">
        <f aca="true" t="shared" si="0" ref="J14:T14">J11-J12+J13</f>
        <v>47664.24</v>
      </c>
      <c r="K14" s="5">
        <f t="shared" si="0"/>
        <v>46164.24</v>
      </c>
      <c r="L14" s="92">
        <f t="shared" si="0"/>
        <v>905.18</v>
      </c>
      <c r="M14" s="92">
        <f t="shared" si="0"/>
        <v>45259.06</v>
      </c>
      <c r="N14" s="92">
        <f t="shared" si="0"/>
        <v>1500</v>
      </c>
      <c r="O14" s="92">
        <f t="shared" si="0"/>
        <v>0</v>
      </c>
      <c r="P14" s="92">
        <f t="shared" si="0"/>
        <v>0</v>
      </c>
      <c r="Q14" s="92">
        <f t="shared" si="0"/>
        <v>0</v>
      </c>
      <c r="R14" s="92">
        <f t="shared" si="0"/>
        <v>0</v>
      </c>
      <c r="S14" s="5">
        <f t="shared" si="0"/>
        <v>200000</v>
      </c>
      <c r="T14" s="92">
        <f t="shared" si="0"/>
        <v>200000</v>
      </c>
      <c r="U14" s="92">
        <v>0</v>
      </c>
      <c r="V14" s="92">
        <v>0</v>
      </c>
      <c r="W14" s="92">
        <v>0</v>
      </c>
    </row>
    <row r="15" spans="1:23" s="15" customFormat="1" ht="14.25" customHeight="1">
      <c r="A15" s="10"/>
      <c r="B15" s="135"/>
      <c r="C15" s="136"/>
      <c r="D15" s="141" t="s">
        <v>86</v>
      </c>
      <c r="E15" s="144" t="s">
        <v>48</v>
      </c>
      <c r="F15" s="144"/>
      <c r="G15" s="90" t="s">
        <v>40</v>
      </c>
      <c r="H15" s="119">
        <v>0</v>
      </c>
      <c r="I15" s="119"/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</row>
    <row r="16" spans="1:23" s="15" customFormat="1" ht="14.25" customHeight="1">
      <c r="A16" s="10"/>
      <c r="B16" s="137"/>
      <c r="C16" s="138"/>
      <c r="D16" s="142"/>
      <c r="E16" s="144"/>
      <c r="F16" s="144"/>
      <c r="G16" s="90" t="s">
        <v>42</v>
      </c>
      <c r="H16" s="119">
        <f>J16+S16</f>
        <v>0</v>
      </c>
      <c r="I16" s="119"/>
      <c r="J16" s="91">
        <f>K16</f>
        <v>0</v>
      </c>
      <c r="K16" s="91">
        <f>L16+M16</f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</row>
    <row r="17" spans="1:23" s="15" customFormat="1" ht="14.25" customHeight="1">
      <c r="A17" s="10"/>
      <c r="B17" s="137"/>
      <c r="C17" s="138"/>
      <c r="D17" s="142"/>
      <c r="E17" s="144"/>
      <c r="F17" s="144"/>
      <c r="G17" s="90" t="s">
        <v>43</v>
      </c>
      <c r="H17" s="119">
        <f>J17+S17</f>
        <v>46164.24</v>
      </c>
      <c r="I17" s="119"/>
      <c r="J17" s="91">
        <f>K17+N17+O17+P17+Q17+R17</f>
        <v>46164.24</v>
      </c>
      <c r="K17" s="91">
        <f>L17+M17</f>
        <v>46164.24</v>
      </c>
      <c r="L17" s="91">
        <v>905.18</v>
      </c>
      <c r="M17" s="91">
        <v>45259.06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</row>
    <row r="18" spans="1:23" s="15" customFormat="1" ht="14.25" customHeight="1">
      <c r="A18" s="10"/>
      <c r="B18" s="139"/>
      <c r="C18" s="140"/>
      <c r="D18" s="143"/>
      <c r="E18" s="144"/>
      <c r="F18" s="144"/>
      <c r="G18" s="90" t="s">
        <v>44</v>
      </c>
      <c r="H18" s="119">
        <f>H15-H16+H17</f>
        <v>46164.24</v>
      </c>
      <c r="I18" s="119"/>
      <c r="J18" s="91">
        <f aca="true" t="shared" si="1" ref="J18:O18">J15-J16+J17</f>
        <v>46164.24</v>
      </c>
      <c r="K18" s="91">
        <f t="shared" si="1"/>
        <v>46164.24</v>
      </c>
      <c r="L18" s="91">
        <f t="shared" si="1"/>
        <v>905.18</v>
      </c>
      <c r="M18" s="91">
        <f t="shared" si="1"/>
        <v>45259.06</v>
      </c>
      <c r="N18" s="91">
        <f t="shared" si="1"/>
        <v>0</v>
      </c>
      <c r="O18" s="91">
        <f t="shared" si="1"/>
        <v>0</v>
      </c>
      <c r="P18" s="91">
        <v>0</v>
      </c>
      <c r="Q18" s="91">
        <v>0</v>
      </c>
      <c r="R18" s="91">
        <v>0</v>
      </c>
      <c r="S18" s="91">
        <f>S15-S16+S17</f>
        <v>0</v>
      </c>
      <c r="T18" s="91">
        <f>T15-T16+T17</f>
        <v>0</v>
      </c>
      <c r="U18" s="91">
        <v>0</v>
      </c>
      <c r="V18" s="91">
        <v>0</v>
      </c>
      <c r="W18" s="91">
        <v>0</v>
      </c>
    </row>
    <row r="19" spans="1:23" ht="18" customHeight="1">
      <c r="A19" s="10"/>
      <c r="B19" s="125" t="s">
        <v>45</v>
      </c>
      <c r="C19" s="125"/>
      <c r="D19" s="125"/>
      <c r="E19" s="125"/>
      <c r="F19" s="125"/>
      <c r="G19" s="1" t="s">
        <v>40</v>
      </c>
      <c r="H19" s="131">
        <f>J19+S19</f>
        <v>43873444.82</v>
      </c>
      <c r="I19" s="132"/>
      <c r="J19" s="93">
        <f>K19+N19+O19+P19+R19</f>
        <v>33991207.85</v>
      </c>
      <c r="K19" s="93">
        <f>L19+M19</f>
        <v>27451559.85</v>
      </c>
      <c r="L19" s="93">
        <v>16563294</v>
      </c>
      <c r="M19" s="93">
        <v>10888265.85</v>
      </c>
      <c r="N19" s="93">
        <v>1235161</v>
      </c>
      <c r="O19" s="93">
        <v>4070963</v>
      </c>
      <c r="P19" s="93">
        <v>0</v>
      </c>
      <c r="Q19" s="93" t="s">
        <v>41</v>
      </c>
      <c r="R19" s="93">
        <v>1233524</v>
      </c>
      <c r="S19" s="93">
        <v>9882236.97</v>
      </c>
      <c r="T19" s="93">
        <v>8407531.97</v>
      </c>
      <c r="U19" s="93">
        <v>5006745.97</v>
      </c>
      <c r="V19" s="93">
        <v>0</v>
      </c>
      <c r="W19" s="93">
        <v>1474705</v>
      </c>
    </row>
    <row r="20" spans="1:23" ht="18" customHeight="1">
      <c r="A20" s="10"/>
      <c r="B20" s="125"/>
      <c r="C20" s="125"/>
      <c r="D20" s="125"/>
      <c r="E20" s="125"/>
      <c r="F20" s="125"/>
      <c r="G20" s="1" t="s">
        <v>42</v>
      </c>
      <c r="H20" s="133">
        <f>J20+S20</f>
        <v>0</v>
      </c>
      <c r="I20" s="133"/>
      <c r="J20" s="93">
        <f>K20+N20+O20+P20+Q20+R20</f>
        <v>0</v>
      </c>
      <c r="K20" s="93">
        <f>K12</f>
        <v>0</v>
      </c>
      <c r="L20" s="93">
        <f>L12</f>
        <v>0</v>
      </c>
      <c r="M20" s="93">
        <v>0</v>
      </c>
      <c r="N20" s="93">
        <v>0</v>
      </c>
      <c r="O20" s="93">
        <v>0</v>
      </c>
      <c r="P20" s="93" t="s">
        <v>41</v>
      </c>
      <c r="Q20" s="93" t="s">
        <v>41</v>
      </c>
      <c r="R20" s="93" t="s">
        <v>41</v>
      </c>
      <c r="S20" s="93">
        <f>T20+V20+W20</f>
        <v>0</v>
      </c>
      <c r="T20" s="93">
        <v>0</v>
      </c>
      <c r="U20" s="93">
        <v>0</v>
      </c>
      <c r="V20" s="93" t="s">
        <v>41</v>
      </c>
      <c r="W20" s="91">
        <v>0</v>
      </c>
    </row>
    <row r="21" spans="1:23" ht="17.25" customHeight="1">
      <c r="A21" s="10"/>
      <c r="B21" s="125"/>
      <c r="C21" s="125"/>
      <c r="D21" s="125"/>
      <c r="E21" s="125"/>
      <c r="F21" s="125"/>
      <c r="G21" s="1" t="s">
        <v>43</v>
      </c>
      <c r="H21" s="133">
        <f>J21+S21</f>
        <v>46164.24</v>
      </c>
      <c r="I21" s="133"/>
      <c r="J21" s="93">
        <f>K21+N21+O21</f>
        <v>46164.24</v>
      </c>
      <c r="K21" s="93">
        <f>K13</f>
        <v>46164.24</v>
      </c>
      <c r="L21" s="93">
        <f>L13</f>
        <v>905.18</v>
      </c>
      <c r="M21" s="93">
        <f>M13</f>
        <v>45259.06</v>
      </c>
      <c r="N21" s="93" t="str">
        <f>N13</f>
        <v>0,00</v>
      </c>
      <c r="O21" s="93">
        <f>O13</f>
        <v>0</v>
      </c>
      <c r="P21" s="93">
        <v>0</v>
      </c>
      <c r="Q21" s="93" t="s">
        <v>41</v>
      </c>
      <c r="R21" s="93">
        <v>0</v>
      </c>
      <c r="S21" s="93">
        <f>T21+V21+W21</f>
        <v>0</v>
      </c>
      <c r="T21" s="93">
        <v>0</v>
      </c>
      <c r="U21" s="93">
        <v>0</v>
      </c>
      <c r="V21" s="93" t="s">
        <v>41</v>
      </c>
      <c r="W21" s="91">
        <v>0</v>
      </c>
    </row>
    <row r="22" spans="1:23" s="17" customFormat="1" ht="19.5" customHeight="1">
      <c r="A22" s="16"/>
      <c r="B22" s="125"/>
      <c r="C22" s="125"/>
      <c r="D22" s="125"/>
      <c r="E22" s="125"/>
      <c r="F22" s="125"/>
      <c r="G22" s="2" t="s">
        <v>44</v>
      </c>
      <c r="H22" s="133">
        <f>H19-H20+H21</f>
        <v>43919609.06</v>
      </c>
      <c r="I22" s="133"/>
      <c r="J22" s="93">
        <f>J19-J20+J21</f>
        <v>34037372.09</v>
      </c>
      <c r="K22" s="93">
        <f>K19-K20+K21</f>
        <v>27497724.09</v>
      </c>
      <c r="L22" s="93">
        <f aca="true" t="shared" si="2" ref="L22:W22">L19-L20+L21</f>
        <v>16564199.18</v>
      </c>
      <c r="M22" s="93">
        <f t="shared" si="2"/>
        <v>10933524.91</v>
      </c>
      <c r="N22" s="93">
        <f t="shared" si="2"/>
        <v>1235161</v>
      </c>
      <c r="O22" s="93">
        <f>O19-O20+O21</f>
        <v>4070963</v>
      </c>
      <c r="P22" s="93">
        <f t="shared" si="2"/>
        <v>0</v>
      </c>
      <c r="Q22" s="93">
        <f t="shared" si="2"/>
        <v>0</v>
      </c>
      <c r="R22" s="93">
        <f t="shared" si="2"/>
        <v>1233524</v>
      </c>
      <c r="S22" s="93">
        <f>S19-S20+S21</f>
        <v>9882236.97</v>
      </c>
      <c r="T22" s="93">
        <f>T19-T20+T21</f>
        <v>8407531.97</v>
      </c>
      <c r="U22" s="93">
        <f t="shared" si="2"/>
        <v>5006745.97</v>
      </c>
      <c r="V22" s="93">
        <f t="shared" si="2"/>
        <v>0</v>
      </c>
      <c r="W22" s="93">
        <f t="shared" si="2"/>
        <v>1474705</v>
      </c>
    </row>
    <row r="23" spans="1:23" s="17" customFormat="1" ht="11.25" customHeight="1">
      <c r="A23" s="16"/>
      <c r="B23" s="18"/>
      <c r="C23" s="18"/>
      <c r="D23" s="18"/>
      <c r="E23" s="18"/>
      <c r="F23" s="18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7" customFormat="1" ht="73.5" customHeight="1">
      <c r="A24" s="16"/>
      <c r="B24" s="134" t="s">
        <v>89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</row>
    <row r="25" spans="20:22" ht="24" customHeight="1">
      <c r="T25" s="130" t="s">
        <v>4</v>
      </c>
      <c r="U25" s="130"/>
      <c r="V25" s="130"/>
    </row>
    <row r="26" spans="20:22" ht="11.25" customHeight="1">
      <c r="T26" s="19"/>
      <c r="U26" s="19"/>
      <c r="V26" s="20"/>
    </row>
    <row r="27" spans="17:22" ht="19.5" customHeight="1">
      <c r="Q27" s="21"/>
      <c r="T27" s="130" t="s">
        <v>5</v>
      </c>
      <c r="U27" s="130"/>
      <c r="V27" s="130"/>
    </row>
  </sheetData>
  <sheetProtection/>
  <mergeCells count="51">
    <mergeCell ref="B15:C18"/>
    <mergeCell ref="D15:D18"/>
    <mergeCell ref="E15:F18"/>
    <mergeCell ref="H15:I15"/>
    <mergeCell ref="H16:I16"/>
    <mergeCell ref="H12:I12"/>
    <mergeCell ref="H14:I14"/>
    <mergeCell ref="T25:V25"/>
    <mergeCell ref="T27:V27"/>
    <mergeCell ref="B19:F22"/>
    <mergeCell ref="H19:I19"/>
    <mergeCell ref="H20:I20"/>
    <mergeCell ref="H21:I21"/>
    <mergeCell ref="H22:I22"/>
    <mergeCell ref="B24:W24"/>
    <mergeCell ref="D4:D9"/>
    <mergeCell ref="K7:K9"/>
    <mergeCell ref="J4:W4"/>
    <mergeCell ref="J5:J9"/>
    <mergeCell ref="W6:W9"/>
    <mergeCell ref="H10:I10"/>
    <mergeCell ref="L7:M8"/>
    <mergeCell ref="E4:G9"/>
    <mergeCell ref="Q7:Q9"/>
    <mergeCell ref="V6:V9"/>
    <mergeCell ref="B10:C10"/>
    <mergeCell ref="R7:R9"/>
    <mergeCell ref="T5:W5"/>
    <mergeCell ref="U6:U7"/>
    <mergeCell ref="S5:S9"/>
    <mergeCell ref="T6:T9"/>
    <mergeCell ref="O7:O9"/>
    <mergeCell ref="U8:U9"/>
    <mergeCell ref="E10:G10"/>
    <mergeCell ref="B4:C9"/>
    <mergeCell ref="K5:R6"/>
    <mergeCell ref="N7:N9"/>
    <mergeCell ref="H13:I13"/>
    <mergeCell ref="P7:P9"/>
    <mergeCell ref="H4:I9"/>
    <mergeCell ref="H11:I11"/>
    <mergeCell ref="X11:X13"/>
    <mergeCell ref="C3:W3"/>
    <mergeCell ref="H17:I17"/>
    <mergeCell ref="H18:I18"/>
    <mergeCell ref="A1:W1"/>
    <mergeCell ref="B2:W2"/>
    <mergeCell ref="A3:B3"/>
    <mergeCell ref="B11:C14"/>
    <mergeCell ref="D11:D14"/>
    <mergeCell ref="E11:F14"/>
  </mergeCells>
  <printOptions/>
  <pageMargins left="0.15748031496062992" right="0.15748031496062992" top="0.3937007874015748" bottom="0.4330708661417323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9.140625" style="22" customWidth="1"/>
    <col min="2" max="2" width="11.28125" style="22" customWidth="1"/>
    <col min="3" max="3" width="61.00390625" style="22" customWidth="1"/>
    <col min="4" max="4" width="15.8515625" style="22" customWidth="1"/>
    <col min="5" max="5" width="15.421875" style="22" customWidth="1"/>
    <col min="6" max="6" width="15.7109375" style="22" customWidth="1"/>
    <col min="7" max="7" width="13.8515625" style="0" customWidth="1"/>
  </cols>
  <sheetData>
    <row r="1" spans="3:25" ht="15.75" customHeight="1">
      <c r="C1" s="148" t="s">
        <v>83</v>
      </c>
      <c r="D1" s="148"/>
      <c r="E1" s="148"/>
      <c r="F1" s="148"/>
      <c r="G1" s="148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3:24" ht="18" customHeight="1">
      <c r="C2" s="149" t="s">
        <v>90</v>
      </c>
      <c r="D2" s="149"/>
      <c r="E2" s="149"/>
      <c r="F2" s="149"/>
      <c r="G2" s="149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7" ht="39.75" customHeight="1">
      <c r="A3" s="150" t="s">
        <v>80</v>
      </c>
      <c r="B3" s="150"/>
      <c r="C3" s="150"/>
      <c r="D3" s="150"/>
      <c r="E3" s="150"/>
      <c r="F3" s="150"/>
      <c r="G3" s="150"/>
    </row>
    <row r="4" ht="7.5" customHeight="1">
      <c r="G4" s="25"/>
    </row>
    <row r="5" spans="1:7" s="27" customFormat="1" ht="15" customHeight="1">
      <c r="A5" s="151" t="s">
        <v>0</v>
      </c>
      <c r="B5" s="152" t="s">
        <v>3</v>
      </c>
      <c r="C5" s="152" t="s">
        <v>49</v>
      </c>
      <c r="D5" s="145" t="s">
        <v>50</v>
      </c>
      <c r="E5" s="145" t="s">
        <v>51</v>
      </c>
      <c r="F5" s="145" t="s">
        <v>10</v>
      </c>
      <c r="G5" s="145"/>
    </row>
    <row r="6" spans="1:7" s="27" customFormat="1" ht="36" customHeight="1">
      <c r="A6" s="151"/>
      <c r="B6" s="153"/>
      <c r="C6" s="153"/>
      <c r="D6" s="151"/>
      <c r="E6" s="145"/>
      <c r="F6" s="26" t="s">
        <v>52</v>
      </c>
      <c r="G6" s="26" t="s">
        <v>53</v>
      </c>
    </row>
    <row r="7" spans="1:7" s="29" customFormat="1" ht="1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s="29" customFormat="1" ht="15" customHeight="1">
      <c r="A8" s="94" t="s">
        <v>84</v>
      </c>
      <c r="B8" s="30"/>
      <c r="C8" s="31" t="s">
        <v>85</v>
      </c>
      <c r="D8" s="32">
        <f>D9</f>
        <v>46164.24</v>
      </c>
      <c r="E8" s="32">
        <f>E9</f>
        <v>46164.24</v>
      </c>
      <c r="F8" s="32">
        <f>F9</f>
        <v>46164.24</v>
      </c>
      <c r="G8" s="33">
        <v>0</v>
      </c>
    </row>
    <row r="9" spans="1:7" s="29" customFormat="1" ht="15" customHeight="1">
      <c r="A9" s="95"/>
      <c r="B9" s="95" t="s">
        <v>86</v>
      </c>
      <c r="C9" s="96" t="s">
        <v>48</v>
      </c>
      <c r="D9" s="37">
        <v>46164.24</v>
      </c>
      <c r="E9" s="37">
        <v>46164.24</v>
      </c>
      <c r="F9" s="37">
        <v>46164.24</v>
      </c>
      <c r="G9" s="97"/>
    </row>
    <row r="10" spans="1:7" s="34" customFormat="1" ht="18" customHeight="1">
      <c r="A10" s="30">
        <v>750</v>
      </c>
      <c r="B10" s="30"/>
      <c r="C10" s="31" t="s">
        <v>54</v>
      </c>
      <c r="D10" s="32">
        <f>D11</f>
        <v>79083</v>
      </c>
      <c r="E10" s="32">
        <f>E11</f>
        <v>79083</v>
      </c>
      <c r="F10" s="32">
        <f>F11</f>
        <v>79083</v>
      </c>
      <c r="G10" s="33">
        <v>0</v>
      </c>
    </row>
    <row r="11" spans="1:7" ht="17.25" customHeight="1">
      <c r="A11" s="35"/>
      <c r="B11" s="35">
        <v>75011</v>
      </c>
      <c r="C11" s="36" t="s">
        <v>55</v>
      </c>
      <c r="D11" s="37">
        <v>79083</v>
      </c>
      <c r="E11" s="37">
        <v>79083</v>
      </c>
      <c r="F11" s="37">
        <f>E11</f>
        <v>79083</v>
      </c>
      <c r="G11" s="38">
        <v>0</v>
      </c>
    </row>
    <row r="12" spans="1:7" s="34" customFormat="1" ht="30" customHeight="1">
      <c r="A12" s="30">
        <v>751</v>
      </c>
      <c r="B12" s="30"/>
      <c r="C12" s="31" t="s">
        <v>56</v>
      </c>
      <c r="D12" s="32">
        <f>D13</f>
        <v>1932</v>
      </c>
      <c r="E12" s="32">
        <f>E13</f>
        <v>1932</v>
      </c>
      <c r="F12" s="32">
        <f>F13</f>
        <v>1932</v>
      </c>
      <c r="G12" s="39">
        <v>0</v>
      </c>
    </row>
    <row r="13" spans="1:7" ht="27.75" customHeight="1">
      <c r="A13" s="35"/>
      <c r="B13" s="35">
        <v>75101</v>
      </c>
      <c r="C13" s="36" t="s">
        <v>57</v>
      </c>
      <c r="D13" s="37">
        <v>1932</v>
      </c>
      <c r="E13" s="37">
        <v>1932</v>
      </c>
      <c r="F13" s="37">
        <v>1932</v>
      </c>
      <c r="G13" s="38">
        <v>0</v>
      </c>
    </row>
    <row r="14" spans="1:7" s="34" customFormat="1" ht="16.5" customHeight="1">
      <c r="A14" s="30">
        <v>754</v>
      </c>
      <c r="B14" s="40"/>
      <c r="C14" s="31" t="s">
        <v>58</v>
      </c>
      <c r="D14" s="41">
        <f>D15</f>
        <v>300</v>
      </c>
      <c r="E14" s="41">
        <f>E15</f>
        <v>300</v>
      </c>
      <c r="F14" s="41">
        <f>F15</f>
        <v>300</v>
      </c>
      <c r="G14" s="39">
        <v>0</v>
      </c>
    </row>
    <row r="15" spans="1:7" ht="18" customHeight="1">
      <c r="A15" s="42"/>
      <c r="B15" s="35">
        <v>75414</v>
      </c>
      <c r="C15" s="36" t="s">
        <v>59</v>
      </c>
      <c r="D15" s="43">
        <v>300</v>
      </c>
      <c r="E15" s="43">
        <v>300</v>
      </c>
      <c r="F15" s="43">
        <f>E15</f>
        <v>300</v>
      </c>
      <c r="G15" s="38"/>
    </row>
    <row r="16" spans="1:7" s="34" customFormat="1" ht="16.5" customHeight="1">
      <c r="A16" s="30">
        <v>852</v>
      </c>
      <c r="B16" s="30"/>
      <c r="C16" s="31" t="s">
        <v>46</v>
      </c>
      <c r="D16" s="32">
        <f>D17+D18+D19+D20</f>
        <v>2770900</v>
      </c>
      <c r="E16" s="32">
        <f>E17+E18+E19+E20</f>
        <v>2770900</v>
      </c>
      <c r="F16" s="32">
        <f>F17+F18+F19+F20</f>
        <v>2770900</v>
      </c>
      <c r="G16" s="89">
        <v>0</v>
      </c>
    </row>
    <row r="17" spans="1:7" ht="42" customHeight="1">
      <c r="A17" s="35"/>
      <c r="B17" s="35">
        <v>85212</v>
      </c>
      <c r="C17" s="36" t="s">
        <v>60</v>
      </c>
      <c r="D17" s="37">
        <v>2654000</v>
      </c>
      <c r="E17" s="37">
        <v>2654000</v>
      </c>
      <c r="F17" s="37">
        <v>2654000</v>
      </c>
      <c r="G17" s="38">
        <v>0</v>
      </c>
    </row>
    <row r="18" spans="1:7" ht="30.75" customHeight="1">
      <c r="A18" s="35"/>
      <c r="B18" s="35">
        <v>85213</v>
      </c>
      <c r="C18" s="36" t="s">
        <v>61</v>
      </c>
      <c r="D18" s="37">
        <v>8500</v>
      </c>
      <c r="E18" s="37">
        <v>8500</v>
      </c>
      <c r="F18" s="37">
        <v>8500</v>
      </c>
      <c r="G18" s="38">
        <v>0</v>
      </c>
    </row>
    <row r="19" spans="1:7" ht="20.25" customHeight="1">
      <c r="A19" s="35"/>
      <c r="B19" s="35">
        <v>85228</v>
      </c>
      <c r="C19" s="36" t="s">
        <v>62</v>
      </c>
      <c r="D19" s="44">
        <v>98000</v>
      </c>
      <c r="E19" s="44">
        <v>98000</v>
      </c>
      <c r="F19" s="44">
        <v>98000</v>
      </c>
      <c r="G19" s="45">
        <v>0</v>
      </c>
    </row>
    <row r="20" spans="1:7" ht="20.25" customHeight="1">
      <c r="A20" s="35"/>
      <c r="B20" s="35">
        <v>85295</v>
      </c>
      <c r="C20" s="36" t="s">
        <v>48</v>
      </c>
      <c r="D20" s="46">
        <v>10400</v>
      </c>
      <c r="E20" s="46">
        <v>10400</v>
      </c>
      <c r="F20" s="46">
        <v>10400</v>
      </c>
      <c r="G20" s="45">
        <v>0</v>
      </c>
    </row>
    <row r="21" spans="1:7" s="49" customFormat="1" ht="21.75" customHeight="1">
      <c r="A21" s="146" t="s">
        <v>63</v>
      </c>
      <c r="B21" s="146"/>
      <c r="C21" s="146"/>
      <c r="D21" s="47">
        <f>D16+D14+D12+D10+D8</f>
        <v>2898379.24</v>
      </c>
      <c r="E21" s="47">
        <f>E16+E14+E12+E10+E8</f>
        <v>2898379.24</v>
      </c>
      <c r="F21" s="47">
        <f>F16+F14+F12+F10+F8</f>
        <v>2898379.24</v>
      </c>
      <c r="G21" s="48">
        <v>0</v>
      </c>
    </row>
    <row r="22" ht="8.25" customHeight="1"/>
    <row r="23" spans="1:7" ht="15" customHeight="1">
      <c r="A23" s="50"/>
      <c r="E23" s="147" t="s">
        <v>4</v>
      </c>
      <c r="F23" s="147"/>
      <c r="G23" s="147"/>
    </row>
    <row r="25" spans="5:7" ht="17.25" customHeight="1">
      <c r="E25" s="147" t="s">
        <v>5</v>
      </c>
      <c r="F25" s="147"/>
      <c r="G25" s="147"/>
    </row>
  </sheetData>
  <sheetProtection/>
  <mergeCells count="12">
    <mergeCell ref="C5:C6"/>
    <mergeCell ref="D5:D6"/>
    <mergeCell ref="E5:E6"/>
    <mergeCell ref="F5:G5"/>
    <mergeCell ref="A21:C21"/>
    <mergeCell ref="E23:G23"/>
    <mergeCell ref="E25:G25"/>
    <mergeCell ref="C1:G1"/>
    <mergeCell ref="C2:G2"/>
    <mergeCell ref="A3:G3"/>
    <mergeCell ref="A5:A6"/>
    <mergeCell ref="B5:B6"/>
  </mergeCells>
  <printOptions/>
  <pageMargins left="0.43" right="0.27" top="0.41" bottom="0.28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2012-04-25T09:44:19Z</cp:lastPrinted>
  <dcterms:created xsi:type="dcterms:W3CDTF">2009-10-15T10:17:39Z</dcterms:created>
  <dcterms:modified xsi:type="dcterms:W3CDTF">2012-05-09T08:08:34Z</dcterms:modified>
  <cp:category/>
  <cp:version/>
  <cp:contentType/>
  <cp:contentStatus/>
</cp:coreProperties>
</file>