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 nr 1 do 24" sheetId="1" r:id="rId1"/>
    <sheet name="zal nr 2 do 24" sheetId="2" r:id="rId2"/>
    <sheet name="zal nr 3 do 24" sheetId="3" r:id="rId3"/>
  </sheets>
  <definedNames>
    <definedName name="_xlnm.Print_Area" localSheetId="0">'zał nr 1 do 24'!$A$1:$M$24</definedName>
  </definedNames>
  <calcPr fullCalcOnLoad="1"/>
</workbook>
</file>

<file path=xl/sharedStrings.xml><?xml version="1.0" encoding="utf-8"?>
<sst xmlns="http://schemas.openxmlformats.org/spreadsheetml/2006/main" count="116" uniqueCount="73">
  <si>
    <t>Dział</t>
  </si>
  <si>
    <t>Ogółem</t>
  </si>
  <si>
    <t>w tym:</t>
  </si>
  <si>
    <t>Przed zmianą</t>
  </si>
  <si>
    <t>Po zmianie</t>
  </si>
  <si>
    <t>Zmiana</t>
  </si>
  <si>
    <t>Uzasadnienie:</t>
  </si>
  <si>
    <t>Rozdział</t>
  </si>
  <si>
    <t>Nazwa działu i rozdziału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</si>
  <si>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</si>
  <si>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</si>
  <si>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</si>
  <si>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</si>
  <si>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</si>
  <si>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na wynagrodzenia i składki od nich naliczane</t>
  </si>
  <si>
    <t>związane z realizacją ich statutowych zadań</t>
  </si>
  <si>
    <t>Pomoc spoleczna</t>
  </si>
  <si>
    <t>Wójt Gminy</t>
  </si>
  <si>
    <t>Maciej Śliwerski</t>
  </si>
  <si>
    <t>Zestawienie zmian w planie  finansowym  wydatków   Gminnego Ośrodka Pomocy Społecznej w  Jaktorowie  na   2010 rok</t>
  </si>
  <si>
    <t>§</t>
  </si>
  <si>
    <t>z tego :</t>
  </si>
  <si>
    <t>bieżące</t>
  </si>
  <si>
    <t>majątkowe</t>
  </si>
  <si>
    <t>dotacje</t>
  </si>
  <si>
    <t>środki europejskie i inne środki pochodzące ze źródeł zagranicznych, niepodlegające zwrotowi</t>
  </si>
  <si>
    <t>Zwiększenie</t>
  </si>
  <si>
    <t>Pomoc społeczna</t>
  </si>
  <si>
    <t>Dotacje celowe otrzymane z budżetu państwa na realizację własnych  zadań bieżących gmin</t>
  </si>
  <si>
    <t>Dochody ogółem</t>
  </si>
  <si>
    <t>Rozdz</t>
  </si>
  <si>
    <t>Nazwa</t>
  </si>
  <si>
    <t>Zmiany w planie dochodów Urzędu Gminy Jaktorów na rok 2010</t>
  </si>
  <si>
    <t>Zmiany  w planie wydatków Urzędu Gminy  Jaktorów na rok 2010</t>
  </si>
  <si>
    <t>Planowane wydatki na 2010 r</t>
  </si>
  <si>
    <t xml:space="preserve"> Po zmianie</t>
  </si>
  <si>
    <t>Wydatki ogółem</t>
  </si>
  <si>
    <t>010</t>
  </si>
  <si>
    <t>Rolnictwo i łowiectwo</t>
  </si>
  <si>
    <t>01095</t>
  </si>
  <si>
    <t>Pozostała działalność</t>
  </si>
  <si>
    <t>4110</t>
  </si>
  <si>
    <t>4120</t>
  </si>
  <si>
    <t>4170</t>
  </si>
  <si>
    <t>4430</t>
  </si>
  <si>
    <t>Urzędy naczelnych organów władzy państwowej, kontroli i ochrony prawa oraz sądownictwa</t>
  </si>
  <si>
    <t>75107</t>
  </si>
  <si>
    <t>Wybory Prezydenta Rzeczypospolitej Polskiej</t>
  </si>
  <si>
    <t>Składki na ubezpieczenia społeczne</t>
  </si>
  <si>
    <t>Składki na Fundusz Pracy</t>
  </si>
  <si>
    <t>4210</t>
  </si>
  <si>
    <t>4410</t>
  </si>
  <si>
    <t>4740</t>
  </si>
  <si>
    <t>4750</t>
  </si>
  <si>
    <t>Wynagrodzenia bezosobowe</t>
  </si>
  <si>
    <t>Zakup materiałów i wyposażenia</t>
  </si>
  <si>
    <t>Różne opłaty i składki</t>
  </si>
  <si>
    <t>Podróże służbowe krajowe</t>
  </si>
  <si>
    <t>Zakup materiałów papierniczych do sprzętu drukarskiego i urządzeń kserograficznych</t>
  </si>
  <si>
    <t>Zakup akcesoriów komputerowych , w tym programów i licencji</t>
  </si>
  <si>
    <r>
      <t xml:space="preserve">Zwiększa się plan wydatków o kwotę 45.343 zł, z tego w dziale 010- Rolnictwo i łowiectwo o kwotę 33.163 zł z przeznaczeniem na  zwrot podatku akcyzowego zawartego w cenie oleju napędowego oraz w Dziale  751 - Urzędy naczelnych organów władzy państwowej  o kwotę 12.180 zł z przeznaczeniem na przeprowadzenie wyborów Prezydenta RP.
</t>
    </r>
  </si>
  <si>
    <t>Dotacje celowe otrzymane z budżetu państwa na realizację zadań bieżących z zakresu administracji rządowej oraz innych zadań zleconych gminie</t>
  </si>
  <si>
    <t>85295</t>
  </si>
  <si>
    <t>3110</t>
  </si>
  <si>
    <t>Świadczenia społeczne</t>
  </si>
  <si>
    <t>z dnia  24 maja 2010r</t>
  </si>
  <si>
    <t xml:space="preserve">    Zwiększa się  dochody Gminy   na podstawie pism Nr FIN.I.301/3011/852/44/10 i Nr  FIN.I.301/3011/010/32/2010 r  Mazowieckiego Urzędu Wojewódzkiego w Warszawie, Wydział Finansów  oraz Nr DWW-3101-18/10 Krajowego Biura Wyborczego w Warszawie o kwotę 55.343 zł,  w związku ze zwiększeniem planu dotacji celowej na realizacje własnych zadań bieżących gmin oraz zadań zleconych gminie.</t>
  </si>
  <si>
    <t>Zał  Nr 1 do Zarządzenia  Nr  24 /2010  Wójta Gminy Jaktorów z dnia 24 maja 2010r</t>
  </si>
  <si>
    <t xml:space="preserve">    Zwiększa się  o kwotę 10.000 zł wydatki  jednostki w dziale 852 - Pomoc społeczna zgodnie z pismem Nr FIN.I.301/3011/852/44/10 Mazowieckiego Urzędu Wojewódzkiego w Warszawie, Wydział Finansów   -  na  dofinansowanie realizacji programu wieloletniego "Pomoc państwa w zakresie dożywiania".</t>
  </si>
  <si>
    <t>Załącznik Nr 3  do zarządzenia nr  24 /2010  Wójta Gminy Jaktorów</t>
  </si>
  <si>
    <t>na podstawie zarządzenia Nr 23 /2010 Wójta Gminy Jaktorów z dnia 24.05.2010</t>
  </si>
  <si>
    <t>Załącznik nr 2 do zarządzenia  nr  24 /2010  Wójta Gminy Jaktorów</t>
  </si>
  <si>
    <t>na podstawie zarządzenia Nr  23 /2010 Wójta Gminy Jaktorów z dnia 24.05.2010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</si>
</sst>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"/>
      <family val="2"/>
    </font>
    <font>
      <i/>
      <sz val="10"/>
      <name val="Arial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0" fillId="0" borderId="0" xfId="52" applyFont="1" applyAlignment="1">
      <alignment horizontal="center"/>
      <protection/>
    </xf>
    <xf numFmtId="0" fontId="34" fillId="0" borderId="0" xfId="0" applyFont="1" applyAlignment="1">
      <alignment horizontal="center"/>
    </xf>
    <xf numFmtId="0" fontId="26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0" xfId="0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4" fontId="0" fillId="0" borderId="1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7" fillId="0" borderId="10" xfId="52" applyNumberFormat="1" applyFont="1" applyBorder="1" applyAlignment="1">
      <alignment vertical="center"/>
      <protection/>
    </xf>
    <xf numFmtId="0" fontId="4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5" fillId="0" borderId="0" xfId="0" applyFont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37" fillId="0" borderId="15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0" fillId="0" borderId="10" xfId="0" applyNumberFormat="1" applyFont="1" applyBorder="1" applyAlignment="1">
      <alignment vertical="center"/>
    </xf>
    <xf numFmtId="0" fontId="45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top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16" xfId="0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5.8515625" style="0" customWidth="1"/>
    <col min="4" max="4" width="29.57421875" style="0" customWidth="1"/>
    <col min="5" max="5" width="12.7109375" style="0" customWidth="1"/>
    <col min="6" max="6" width="9.8515625" style="0" customWidth="1"/>
    <col min="7" max="7" width="13.00390625" style="0" customWidth="1"/>
    <col min="8" max="8" width="12.57421875" style="0" customWidth="1"/>
    <col min="9" max="9" width="12.140625" style="0" customWidth="1"/>
    <col min="10" max="10" width="10.7109375" style="0" customWidth="1"/>
    <col min="11" max="12" width="11.57421875" style="0" customWidth="1"/>
    <col min="13" max="13" width="11.8515625" style="0" customWidth="1"/>
  </cols>
  <sheetData>
    <row r="1" spans="4:13" ht="15" customHeight="1">
      <c r="D1" s="25"/>
      <c r="E1" s="25"/>
      <c r="F1" s="25"/>
      <c r="G1" s="113" t="s">
        <v>67</v>
      </c>
      <c r="H1" s="113"/>
      <c r="I1" s="113"/>
      <c r="J1" s="113"/>
      <c r="K1" s="113"/>
      <c r="L1" s="113"/>
      <c r="M1" s="113"/>
    </row>
    <row r="2" spans="4:13" ht="13.5" customHeight="1">
      <c r="D2" s="25"/>
      <c r="E2" s="25"/>
      <c r="F2" s="25"/>
      <c r="G2" s="25"/>
      <c r="H2" s="113"/>
      <c r="I2" s="113"/>
      <c r="J2" s="113"/>
      <c r="K2" s="113"/>
      <c r="L2" s="113"/>
      <c r="M2" s="113"/>
    </row>
    <row r="3" spans="4:8" s="26" customFormat="1" ht="14.25" customHeight="1">
      <c r="D3" s="106" t="s">
        <v>32</v>
      </c>
      <c r="E3" s="106"/>
      <c r="F3" s="106"/>
      <c r="G3" s="106"/>
      <c r="H3" s="106"/>
    </row>
    <row r="4" spans="1:8" s="26" customFormat="1" ht="21" customHeight="1">
      <c r="A4" s="114" t="s">
        <v>72</v>
      </c>
      <c r="B4" s="114"/>
      <c r="C4" s="114"/>
      <c r="D4" s="114"/>
      <c r="E4" s="114"/>
      <c r="F4" s="114"/>
      <c r="G4" s="114"/>
      <c r="H4" s="114"/>
    </row>
    <row r="5" spans="1:13" s="28" customFormat="1" ht="13.5" customHeight="1">
      <c r="A5" s="107" t="s">
        <v>0</v>
      </c>
      <c r="B5" s="107" t="s">
        <v>30</v>
      </c>
      <c r="C5" s="107" t="s">
        <v>20</v>
      </c>
      <c r="D5" s="107" t="s">
        <v>31</v>
      </c>
      <c r="E5" s="107" t="s">
        <v>1</v>
      </c>
      <c r="F5" s="107"/>
      <c r="G5" s="107"/>
      <c r="H5" s="107" t="s">
        <v>21</v>
      </c>
      <c r="I5" s="107"/>
      <c r="J5" s="107"/>
      <c r="K5" s="107"/>
      <c r="L5" s="107"/>
      <c r="M5" s="107"/>
    </row>
    <row r="6" spans="1:13" s="28" customFormat="1" ht="13.5" customHeight="1">
      <c r="A6" s="107"/>
      <c r="B6" s="107"/>
      <c r="C6" s="107"/>
      <c r="D6" s="107"/>
      <c r="E6" s="107"/>
      <c r="F6" s="107"/>
      <c r="G6" s="107"/>
      <c r="H6" s="107" t="s">
        <v>22</v>
      </c>
      <c r="I6" s="107" t="s">
        <v>2</v>
      </c>
      <c r="J6" s="107"/>
      <c r="K6" s="107" t="s">
        <v>23</v>
      </c>
      <c r="L6" s="107" t="s">
        <v>2</v>
      </c>
      <c r="M6" s="107"/>
    </row>
    <row r="7" spans="1:13" s="28" customFormat="1" ht="69.75" customHeight="1">
      <c r="A7" s="107"/>
      <c r="B7" s="107"/>
      <c r="C7" s="107"/>
      <c r="D7" s="107"/>
      <c r="E7" s="107"/>
      <c r="F7" s="107"/>
      <c r="G7" s="107"/>
      <c r="H7" s="107"/>
      <c r="I7" s="27" t="s">
        <v>24</v>
      </c>
      <c r="J7" s="57" t="s">
        <v>25</v>
      </c>
      <c r="K7" s="107"/>
      <c r="L7" s="27" t="s">
        <v>24</v>
      </c>
      <c r="M7" s="57" t="s">
        <v>25</v>
      </c>
    </row>
    <row r="8" spans="1:13" s="28" customFormat="1" ht="17.25" customHeight="1">
      <c r="A8" s="27"/>
      <c r="B8" s="30"/>
      <c r="C8" s="30"/>
      <c r="D8" s="30"/>
      <c r="E8" s="31" t="s">
        <v>3</v>
      </c>
      <c r="F8" s="32" t="s">
        <v>26</v>
      </c>
      <c r="G8" s="31" t="s">
        <v>4</v>
      </c>
      <c r="H8" s="33"/>
      <c r="I8" s="27"/>
      <c r="J8" s="29"/>
      <c r="K8" s="30"/>
      <c r="L8" s="34"/>
      <c r="M8" s="29"/>
    </row>
    <row r="9" spans="1:13" s="60" customFormat="1" ht="15" customHeight="1">
      <c r="A9" s="59">
        <v>1</v>
      </c>
      <c r="B9" s="59"/>
      <c r="C9" s="59"/>
      <c r="D9" s="59">
        <v>2</v>
      </c>
      <c r="E9" s="110">
        <v>3</v>
      </c>
      <c r="F9" s="111"/>
      <c r="G9" s="112"/>
      <c r="H9" s="59">
        <v>4</v>
      </c>
      <c r="I9" s="59">
        <v>5</v>
      </c>
      <c r="J9" s="59">
        <v>6</v>
      </c>
      <c r="K9" s="59">
        <v>7</v>
      </c>
      <c r="L9" s="59">
        <v>8</v>
      </c>
      <c r="M9" s="59">
        <v>9</v>
      </c>
    </row>
    <row r="10" spans="1:13" s="43" customFormat="1" ht="16.5" customHeight="1">
      <c r="A10" s="79" t="s">
        <v>37</v>
      </c>
      <c r="B10" s="56"/>
      <c r="C10" s="56"/>
      <c r="D10" s="80" t="s">
        <v>38</v>
      </c>
      <c r="E10" s="37">
        <v>250550</v>
      </c>
      <c r="F10" s="38">
        <f>F11</f>
        <v>33163</v>
      </c>
      <c r="G10" s="38">
        <f aca="true" t="shared" si="0" ref="G10:G19">E10+F10</f>
        <v>283713</v>
      </c>
      <c r="H10" s="39">
        <f>G10-K10</f>
        <v>33713</v>
      </c>
      <c r="I10" s="40">
        <v>33163</v>
      </c>
      <c r="J10" s="41">
        <v>0</v>
      </c>
      <c r="K10" s="38">
        <v>250000</v>
      </c>
      <c r="L10" s="38">
        <v>0</v>
      </c>
      <c r="M10" s="42">
        <f>L10</f>
        <v>0</v>
      </c>
    </row>
    <row r="11" spans="1:13" ht="18.75" customHeight="1">
      <c r="A11" s="44"/>
      <c r="B11" s="81" t="s">
        <v>39</v>
      </c>
      <c r="C11" s="44"/>
      <c r="D11" s="45" t="s">
        <v>40</v>
      </c>
      <c r="E11" s="46">
        <v>0</v>
      </c>
      <c r="F11" s="46">
        <v>33163</v>
      </c>
      <c r="G11" s="47">
        <f t="shared" si="0"/>
        <v>33163</v>
      </c>
      <c r="H11" s="48">
        <f>G11</f>
        <v>33163</v>
      </c>
      <c r="I11" s="48">
        <f>I12</f>
        <v>33163</v>
      </c>
      <c r="J11" s="49"/>
      <c r="K11" s="46">
        <v>0</v>
      </c>
      <c r="L11" s="50">
        <f>K11</f>
        <v>0</v>
      </c>
      <c r="M11" s="47">
        <f>L11</f>
        <v>0</v>
      </c>
    </row>
    <row r="12" spans="1:13" ht="59.25" customHeight="1">
      <c r="A12" s="44"/>
      <c r="B12" s="81"/>
      <c r="C12" s="58">
        <v>2010</v>
      </c>
      <c r="D12" s="96" t="s">
        <v>61</v>
      </c>
      <c r="E12" s="46">
        <v>0</v>
      </c>
      <c r="F12" s="46">
        <v>33163</v>
      </c>
      <c r="G12" s="47">
        <f t="shared" si="0"/>
        <v>33163</v>
      </c>
      <c r="H12" s="48">
        <v>33163</v>
      </c>
      <c r="I12" s="48">
        <v>33163</v>
      </c>
      <c r="J12" s="49"/>
      <c r="K12" s="46"/>
      <c r="L12" s="50"/>
      <c r="M12" s="47"/>
    </row>
    <row r="13" spans="1:13" ht="38.25" customHeight="1">
      <c r="A13" s="82">
        <v>751</v>
      </c>
      <c r="B13" s="4"/>
      <c r="C13" s="83"/>
      <c r="D13" s="95" t="s">
        <v>45</v>
      </c>
      <c r="E13" s="38">
        <v>1800</v>
      </c>
      <c r="F13" s="38">
        <f>F14</f>
        <v>12180</v>
      </c>
      <c r="G13" s="42">
        <f>E13+F13</f>
        <v>13980</v>
      </c>
      <c r="H13" s="42">
        <f>G13</f>
        <v>13980</v>
      </c>
      <c r="I13" s="88">
        <f>H13</f>
        <v>13980</v>
      </c>
      <c r="J13" s="89"/>
      <c r="K13" s="38"/>
      <c r="L13" s="38"/>
      <c r="M13" s="42"/>
    </row>
    <row r="14" spans="1:13" ht="25.5" customHeight="1">
      <c r="A14" s="44"/>
      <c r="B14" s="6" t="s">
        <v>46</v>
      </c>
      <c r="C14" s="84"/>
      <c r="D14" s="84" t="s">
        <v>47</v>
      </c>
      <c r="E14" s="46">
        <f>E15</f>
        <v>0</v>
      </c>
      <c r="F14" s="46">
        <f>F15</f>
        <v>12180</v>
      </c>
      <c r="G14" s="47">
        <f>E14+F14</f>
        <v>12180</v>
      </c>
      <c r="H14" s="48">
        <v>12180</v>
      </c>
      <c r="I14" s="48">
        <f>H14</f>
        <v>12180</v>
      </c>
      <c r="J14" s="49"/>
      <c r="K14" s="46"/>
      <c r="L14" s="50"/>
      <c r="M14" s="47"/>
    </row>
    <row r="15" spans="1:13" ht="58.5" customHeight="1">
      <c r="A15" s="44"/>
      <c r="B15" s="86"/>
      <c r="C15" s="87">
        <v>2010</v>
      </c>
      <c r="D15" s="96" t="s">
        <v>61</v>
      </c>
      <c r="E15" s="46">
        <v>0</v>
      </c>
      <c r="F15" s="46">
        <v>12180</v>
      </c>
      <c r="G15" s="47">
        <f>E15+F15</f>
        <v>12180</v>
      </c>
      <c r="H15" s="48">
        <f>G15</f>
        <v>12180</v>
      </c>
      <c r="I15" s="48">
        <f>H15</f>
        <v>12180</v>
      </c>
      <c r="J15" s="49"/>
      <c r="K15" s="46"/>
      <c r="L15" s="50"/>
      <c r="M15" s="47"/>
    </row>
    <row r="16" spans="1:13" s="43" customFormat="1" ht="22.5" customHeight="1">
      <c r="A16" s="35">
        <v>852</v>
      </c>
      <c r="B16" s="56"/>
      <c r="C16" s="56"/>
      <c r="D16" s="36" t="s">
        <v>27</v>
      </c>
      <c r="E16" s="37">
        <v>3175200</v>
      </c>
      <c r="F16" s="38">
        <f>F18</f>
        <v>10000</v>
      </c>
      <c r="G16" s="38">
        <f t="shared" si="0"/>
        <v>3185200</v>
      </c>
      <c r="H16" s="39">
        <f aca="true" t="shared" si="1" ref="H16:I18">G16</f>
        <v>3185200</v>
      </c>
      <c r="I16" s="40">
        <f t="shared" si="1"/>
        <v>3185200</v>
      </c>
      <c r="J16" s="41">
        <v>0</v>
      </c>
      <c r="K16" s="38">
        <v>0</v>
      </c>
      <c r="L16" s="38">
        <v>0</v>
      </c>
      <c r="M16" s="42">
        <f>L16</f>
        <v>0</v>
      </c>
    </row>
    <row r="17" spans="1:13" s="2" customFormat="1" ht="17.25" customHeight="1">
      <c r="A17" s="77"/>
      <c r="B17" s="77">
        <v>85295</v>
      </c>
      <c r="C17" s="77"/>
      <c r="D17" s="45" t="s">
        <v>40</v>
      </c>
      <c r="E17" s="78">
        <v>66000</v>
      </c>
      <c r="F17" s="78">
        <f>F18</f>
        <v>10000</v>
      </c>
      <c r="G17" s="78">
        <f t="shared" si="0"/>
        <v>76000</v>
      </c>
      <c r="H17" s="78">
        <f t="shared" si="1"/>
        <v>76000</v>
      </c>
      <c r="I17" s="78">
        <f t="shared" si="1"/>
        <v>76000</v>
      </c>
      <c r="J17" s="90"/>
      <c r="K17" s="78"/>
      <c r="L17" s="78"/>
      <c r="M17" s="78"/>
    </row>
    <row r="18" spans="1:13" ht="33.75" customHeight="1">
      <c r="A18" s="44"/>
      <c r="B18" s="44"/>
      <c r="C18" s="58">
        <v>2030</v>
      </c>
      <c r="D18" s="97" t="s">
        <v>28</v>
      </c>
      <c r="E18" s="47">
        <v>66000</v>
      </c>
      <c r="F18" s="47">
        <v>10000</v>
      </c>
      <c r="G18" s="47">
        <f t="shared" si="0"/>
        <v>76000</v>
      </c>
      <c r="H18" s="47">
        <v>10000</v>
      </c>
      <c r="I18" s="47">
        <f t="shared" si="1"/>
        <v>10000</v>
      </c>
      <c r="J18" s="91"/>
      <c r="K18" s="47"/>
      <c r="L18" s="94"/>
      <c r="M18" s="47"/>
    </row>
    <row r="19" spans="1:13" ht="19.5" customHeight="1">
      <c r="A19" s="51"/>
      <c r="B19" s="51"/>
      <c r="C19" s="51"/>
      <c r="D19" s="52" t="s">
        <v>29</v>
      </c>
      <c r="E19" s="53">
        <v>32780278.32</v>
      </c>
      <c r="F19" s="54">
        <f>F10+F13+F16</f>
        <v>55343</v>
      </c>
      <c r="G19" s="54">
        <f t="shared" si="0"/>
        <v>32835621.32</v>
      </c>
      <c r="H19" s="55">
        <f>G19-K19</f>
        <v>26523726</v>
      </c>
      <c r="I19" s="55">
        <v>3333686</v>
      </c>
      <c r="J19" s="55">
        <v>61016</v>
      </c>
      <c r="K19" s="54">
        <v>6311895.32</v>
      </c>
      <c r="L19" s="54">
        <v>4946379.32</v>
      </c>
      <c r="M19" s="54">
        <v>4946379.32</v>
      </c>
    </row>
    <row r="20" spans="1:7" ht="12.75">
      <c r="A20" s="108" t="s">
        <v>6</v>
      </c>
      <c r="B20" s="108"/>
      <c r="C20" s="108"/>
      <c r="D20" s="1"/>
      <c r="E20" s="1"/>
      <c r="F20" s="1"/>
      <c r="G20" s="1"/>
    </row>
    <row r="21" spans="1:13" ht="39.75" customHeight="1">
      <c r="A21" s="109" t="s">
        <v>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4:13" ht="12.75">
      <c r="D22" s="1"/>
      <c r="E22" s="1"/>
      <c r="F22" s="1"/>
      <c r="G22" s="1"/>
      <c r="J22" s="105" t="s">
        <v>17</v>
      </c>
      <c r="K22" s="105"/>
      <c r="L22" s="105"/>
      <c r="M22" s="105"/>
    </row>
    <row r="23" spans="4:7" ht="12.75">
      <c r="D23" s="1"/>
      <c r="E23" s="1"/>
      <c r="F23" s="1"/>
      <c r="G23" s="1"/>
    </row>
    <row r="24" spans="4:13" ht="12.75">
      <c r="D24" s="1"/>
      <c r="E24" s="1"/>
      <c r="F24" s="1"/>
      <c r="G24" s="1"/>
      <c r="J24" s="105" t="s">
        <v>18</v>
      </c>
      <c r="K24" s="105"/>
      <c r="L24" s="105"/>
      <c r="M24" s="105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</sheetData>
  <mergeCells count="19">
    <mergeCell ref="G1:M1"/>
    <mergeCell ref="H2:M2"/>
    <mergeCell ref="A5:A7"/>
    <mergeCell ref="D5:D7"/>
    <mergeCell ref="E5:G7"/>
    <mergeCell ref="H5:M5"/>
    <mergeCell ref="H6:H7"/>
    <mergeCell ref="I6:J6"/>
    <mergeCell ref="K6:K7"/>
    <mergeCell ref="A4:H4"/>
    <mergeCell ref="J24:M24"/>
    <mergeCell ref="D3:H3"/>
    <mergeCell ref="B5:B7"/>
    <mergeCell ref="C5:C7"/>
    <mergeCell ref="A20:C20"/>
    <mergeCell ref="A21:M21"/>
    <mergeCell ref="L6:M6"/>
    <mergeCell ref="E9:G9"/>
    <mergeCell ref="J22:M22"/>
  </mergeCells>
  <printOptions/>
  <pageMargins left="0.28" right="0.17" top="0.3" bottom="0.29" header="0.2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G25" sqref="G2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37.00390625" style="0" customWidth="1"/>
    <col min="5" max="5" width="15.00390625" style="0" customWidth="1"/>
    <col min="6" max="6" width="14.57421875" style="0" customWidth="1"/>
    <col min="7" max="7" width="13.00390625" style="0" customWidth="1"/>
    <col min="8" max="8" width="14.421875" style="0" customWidth="1"/>
    <col min="9" max="9" width="14.57421875" style="0" customWidth="1"/>
  </cols>
  <sheetData>
    <row r="1" spans="5:9" ht="18" customHeight="1">
      <c r="E1" s="113" t="s">
        <v>71</v>
      </c>
      <c r="F1" s="113"/>
      <c r="G1" s="113"/>
      <c r="H1" s="113"/>
      <c r="I1" s="113"/>
    </row>
    <row r="2" spans="5:9" ht="17.25" customHeight="1">
      <c r="E2" s="132" t="s">
        <v>65</v>
      </c>
      <c r="F2" s="132"/>
      <c r="G2" s="132"/>
      <c r="H2" s="132"/>
      <c r="I2" s="132"/>
    </row>
    <row r="3" spans="1:15" s="61" customFormat="1" ht="15.75" customHeight="1">
      <c r="A3" s="98" t="s">
        <v>33</v>
      </c>
      <c r="B3" s="98"/>
      <c r="C3" s="98"/>
      <c r="D3" s="98"/>
      <c r="E3" s="98"/>
      <c r="F3" s="98"/>
      <c r="G3" s="98"/>
      <c r="H3" s="98"/>
      <c r="I3" s="63"/>
      <c r="J3" s="63"/>
      <c r="K3" s="63"/>
      <c r="L3" s="63"/>
      <c r="M3" s="63"/>
      <c r="N3" s="63"/>
      <c r="O3" s="63"/>
    </row>
    <row r="4" spans="1:15" ht="17.25" customHeight="1">
      <c r="A4" s="114" t="s">
        <v>72</v>
      </c>
      <c r="B4" s="114"/>
      <c r="C4" s="114"/>
      <c r="D4" s="114"/>
      <c r="E4" s="114"/>
      <c r="F4" s="114"/>
      <c r="G4" s="114"/>
      <c r="H4" s="64"/>
      <c r="I4" s="64"/>
      <c r="J4" s="64"/>
      <c r="K4" s="64"/>
      <c r="L4" s="65"/>
      <c r="M4" s="65"/>
      <c r="N4" s="65"/>
      <c r="O4" s="65"/>
    </row>
    <row r="5" spans="1:9" s="28" customFormat="1" ht="16.5" customHeight="1">
      <c r="A5" s="66"/>
      <c r="B5" s="66"/>
      <c r="C5" s="121" t="s">
        <v>20</v>
      </c>
      <c r="D5" s="66"/>
      <c r="E5" s="124" t="s">
        <v>34</v>
      </c>
      <c r="F5" s="125"/>
      <c r="G5" s="125"/>
      <c r="H5" s="125"/>
      <c r="I5" s="126"/>
    </row>
    <row r="6" spans="1:9" s="28" customFormat="1" ht="9.75" customHeight="1">
      <c r="A6" s="122" t="s">
        <v>0</v>
      </c>
      <c r="B6" s="122" t="s">
        <v>7</v>
      </c>
      <c r="C6" s="122"/>
      <c r="D6" s="122" t="s">
        <v>8</v>
      </c>
      <c r="E6" s="124" t="s">
        <v>1</v>
      </c>
      <c r="F6" s="125"/>
      <c r="G6" s="126"/>
      <c r="H6" s="130" t="s">
        <v>21</v>
      </c>
      <c r="I6" s="131"/>
    </row>
    <row r="7" spans="1:9" s="28" customFormat="1" ht="11.25" customHeight="1">
      <c r="A7" s="122"/>
      <c r="B7" s="122"/>
      <c r="C7" s="123"/>
      <c r="D7" s="122"/>
      <c r="E7" s="127"/>
      <c r="F7" s="128"/>
      <c r="G7" s="129"/>
      <c r="H7" s="66" t="s">
        <v>22</v>
      </c>
      <c r="I7" s="67" t="s">
        <v>23</v>
      </c>
    </row>
    <row r="8" spans="1:9" s="28" customFormat="1" ht="15.75" customHeight="1">
      <c r="A8" s="27"/>
      <c r="B8" s="27"/>
      <c r="C8" s="27"/>
      <c r="D8" s="27"/>
      <c r="E8" s="68" t="s">
        <v>3</v>
      </c>
      <c r="F8" s="68" t="s">
        <v>26</v>
      </c>
      <c r="G8" s="68" t="s">
        <v>35</v>
      </c>
      <c r="H8" s="27"/>
      <c r="I8" s="69"/>
    </row>
    <row r="9" spans="1:9" s="60" customFormat="1" ht="13.5" customHeight="1">
      <c r="A9" s="59">
        <v>1</v>
      </c>
      <c r="B9" s="59">
        <v>2</v>
      </c>
      <c r="C9" s="59"/>
      <c r="D9" s="59">
        <v>3</v>
      </c>
      <c r="E9" s="110">
        <v>4</v>
      </c>
      <c r="F9" s="111"/>
      <c r="G9" s="112"/>
      <c r="H9" s="59">
        <v>5</v>
      </c>
      <c r="I9" s="59">
        <v>6</v>
      </c>
    </row>
    <row r="10" spans="1:9" ht="21" customHeight="1">
      <c r="A10" s="79" t="s">
        <v>37</v>
      </c>
      <c r="B10" s="59"/>
      <c r="C10" s="80"/>
      <c r="D10" s="80" t="s">
        <v>38</v>
      </c>
      <c r="E10" s="70">
        <v>1321500</v>
      </c>
      <c r="F10" s="42">
        <f>F11</f>
        <v>33163</v>
      </c>
      <c r="G10" s="42">
        <f aca="true" t="shared" si="0" ref="G10:G17">E10+F10</f>
        <v>1354663</v>
      </c>
      <c r="H10" s="42">
        <v>34663</v>
      </c>
      <c r="I10" s="42">
        <v>1320000</v>
      </c>
    </row>
    <row r="11" spans="1:9" ht="18" customHeight="1">
      <c r="A11" s="71"/>
      <c r="B11" s="81" t="s">
        <v>39</v>
      </c>
      <c r="C11" s="18"/>
      <c r="D11" s="18" t="s">
        <v>40</v>
      </c>
      <c r="E11" s="73">
        <v>0</v>
      </c>
      <c r="F11" s="47">
        <f>F12+F13+F14+F15</f>
        <v>33163</v>
      </c>
      <c r="G11" s="47">
        <f t="shared" si="0"/>
        <v>33163</v>
      </c>
      <c r="H11" s="47">
        <v>34663</v>
      </c>
      <c r="I11" s="47"/>
    </row>
    <row r="12" spans="1:9" ht="17.25" customHeight="1">
      <c r="A12" s="71"/>
      <c r="B12" s="71"/>
      <c r="C12" s="6" t="s">
        <v>41</v>
      </c>
      <c r="D12" s="72" t="s">
        <v>48</v>
      </c>
      <c r="E12" s="73">
        <v>0</v>
      </c>
      <c r="F12" s="47">
        <v>84</v>
      </c>
      <c r="G12" s="47">
        <f t="shared" si="0"/>
        <v>84</v>
      </c>
      <c r="H12" s="47">
        <v>84</v>
      </c>
      <c r="I12" s="47"/>
    </row>
    <row r="13" spans="1:9" ht="17.25" customHeight="1">
      <c r="A13" s="71"/>
      <c r="B13" s="71"/>
      <c r="C13" s="6" t="s">
        <v>42</v>
      </c>
      <c r="D13" s="72" t="s">
        <v>49</v>
      </c>
      <c r="E13" s="73">
        <v>0</v>
      </c>
      <c r="F13" s="47">
        <v>14</v>
      </c>
      <c r="G13" s="47">
        <f t="shared" si="0"/>
        <v>14</v>
      </c>
      <c r="H13" s="47">
        <v>14</v>
      </c>
      <c r="I13" s="47"/>
    </row>
    <row r="14" spans="1:9" ht="17.25" customHeight="1">
      <c r="A14" s="71"/>
      <c r="B14" s="71"/>
      <c r="C14" s="6" t="s">
        <v>43</v>
      </c>
      <c r="D14" s="72" t="s">
        <v>54</v>
      </c>
      <c r="E14" s="73">
        <v>0</v>
      </c>
      <c r="F14" s="47">
        <v>552</v>
      </c>
      <c r="G14" s="47">
        <f t="shared" si="0"/>
        <v>552</v>
      </c>
      <c r="H14" s="47">
        <v>552</v>
      </c>
      <c r="I14" s="47"/>
    </row>
    <row r="15" spans="1:9" ht="17.25" customHeight="1">
      <c r="A15" s="71"/>
      <c r="B15" s="71"/>
      <c r="C15" s="6" t="s">
        <v>44</v>
      </c>
      <c r="D15" s="72" t="s">
        <v>56</v>
      </c>
      <c r="E15" s="73">
        <v>0</v>
      </c>
      <c r="F15" s="47">
        <v>32513</v>
      </c>
      <c r="G15" s="47">
        <f t="shared" si="0"/>
        <v>32513</v>
      </c>
      <c r="H15" s="47">
        <v>32513</v>
      </c>
      <c r="I15" s="47"/>
    </row>
    <row r="16" spans="1:9" ht="42" customHeight="1">
      <c r="A16" s="82">
        <v>751</v>
      </c>
      <c r="B16" s="4"/>
      <c r="C16" s="83"/>
      <c r="D16" s="83" t="s">
        <v>45</v>
      </c>
      <c r="E16" s="70">
        <v>1800</v>
      </c>
      <c r="F16" s="42">
        <f>F17</f>
        <v>12180</v>
      </c>
      <c r="G16" s="42">
        <f t="shared" si="0"/>
        <v>13980</v>
      </c>
      <c r="H16" s="42">
        <f>G16</f>
        <v>13980</v>
      </c>
      <c r="I16" s="42"/>
    </row>
    <row r="17" spans="1:9" ht="21.75" customHeight="1">
      <c r="A17" s="13"/>
      <c r="B17" s="6" t="s">
        <v>46</v>
      </c>
      <c r="C17" s="84"/>
      <c r="D17" s="84" t="s">
        <v>47</v>
      </c>
      <c r="E17" s="73">
        <v>0</v>
      </c>
      <c r="F17" s="47">
        <f>F18+F19+F20+F21+F22+F23+F24</f>
        <v>12180</v>
      </c>
      <c r="G17" s="47">
        <f t="shared" si="0"/>
        <v>12180</v>
      </c>
      <c r="H17" s="47">
        <f>G17</f>
        <v>12180</v>
      </c>
      <c r="I17" s="47"/>
    </row>
    <row r="18" spans="1:9" ht="17.25" customHeight="1">
      <c r="A18" s="71"/>
      <c r="B18" s="71"/>
      <c r="C18" s="6" t="s">
        <v>41</v>
      </c>
      <c r="D18" s="72" t="s">
        <v>48</v>
      </c>
      <c r="E18" s="73">
        <v>0</v>
      </c>
      <c r="F18" s="47">
        <v>1965</v>
      </c>
      <c r="G18" s="47">
        <f aca="true" t="shared" si="1" ref="G18:G24">E18+F18</f>
        <v>1965</v>
      </c>
      <c r="H18" s="47">
        <f aca="true" t="shared" si="2" ref="H18:H24">G18</f>
        <v>1965</v>
      </c>
      <c r="I18" s="47"/>
    </row>
    <row r="19" spans="1:9" ht="17.25" customHeight="1">
      <c r="A19" s="71"/>
      <c r="B19" s="71"/>
      <c r="C19" s="6" t="s">
        <v>42</v>
      </c>
      <c r="D19" s="72" t="s">
        <v>49</v>
      </c>
      <c r="E19" s="73">
        <v>0</v>
      </c>
      <c r="F19" s="47">
        <v>166</v>
      </c>
      <c r="G19" s="47">
        <f t="shared" si="1"/>
        <v>166</v>
      </c>
      <c r="H19" s="47">
        <f t="shared" si="2"/>
        <v>166</v>
      </c>
      <c r="I19" s="47"/>
    </row>
    <row r="20" spans="1:9" ht="17.25" customHeight="1">
      <c r="A20" s="71"/>
      <c r="B20" s="71"/>
      <c r="C20" s="6" t="s">
        <v>43</v>
      </c>
      <c r="D20" s="72" t="s">
        <v>54</v>
      </c>
      <c r="E20" s="73">
        <v>0</v>
      </c>
      <c r="F20" s="47">
        <v>7400</v>
      </c>
      <c r="G20" s="47">
        <f t="shared" si="1"/>
        <v>7400</v>
      </c>
      <c r="H20" s="47">
        <f t="shared" si="2"/>
        <v>7400</v>
      </c>
      <c r="I20" s="47"/>
    </row>
    <row r="21" spans="1:9" ht="17.25" customHeight="1">
      <c r="A21" s="71"/>
      <c r="B21" s="71"/>
      <c r="C21" s="6" t="s">
        <v>50</v>
      </c>
      <c r="D21" s="72" t="s">
        <v>55</v>
      </c>
      <c r="E21" s="73">
        <v>0</v>
      </c>
      <c r="F21" s="47">
        <v>1600</v>
      </c>
      <c r="G21" s="47">
        <f t="shared" si="1"/>
        <v>1600</v>
      </c>
      <c r="H21" s="47">
        <f t="shared" si="2"/>
        <v>1600</v>
      </c>
      <c r="I21" s="47"/>
    </row>
    <row r="22" spans="1:9" ht="17.25" customHeight="1">
      <c r="A22" s="71"/>
      <c r="B22" s="71"/>
      <c r="C22" s="6" t="s">
        <v>51</v>
      </c>
      <c r="D22" s="72" t="s">
        <v>57</v>
      </c>
      <c r="E22" s="73">
        <v>0</v>
      </c>
      <c r="F22" s="47">
        <v>229</v>
      </c>
      <c r="G22" s="47">
        <f t="shared" si="1"/>
        <v>229</v>
      </c>
      <c r="H22" s="47">
        <f t="shared" si="2"/>
        <v>229</v>
      </c>
      <c r="I22" s="47"/>
    </row>
    <row r="23" spans="1:9" ht="30" customHeight="1">
      <c r="A23" s="71"/>
      <c r="B23" s="71"/>
      <c r="C23" s="6" t="s">
        <v>52</v>
      </c>
      <c r="D23" s="85" t="s">
        <v>58</v>
      </c>
      <c r="E23" s="73">
        <v>0</v>
      </c>
      <c r="F23" s="47">
        <v>120</v>
      </c>
      <c r="G23" s="47">
        <f t="shared" si="1"/>
        <v>120</v>
      </c>
      <c r="H23" s="47">
        <f t="shared" si="2"/>
        <v>120</v>
      </c>
      <c r="I23" s="47"/>
    </row>
    <row r="24" spans="1:9" ht="27" customHeight="1">
      <c r="A24" s="71"/>
      <c r="B24" s="71"/>
      <c r="C24" s="6" t="s">
        <v>53</v>
      </c>
      <c r="D24" s="85" t="s">
        <v>59</v>
      </c>
      <c r="E24" s="73">
        <v>0</v>
      </c>
      <c r="F24" s="47">
        <v>700</v>
      </c>
      <c r="G24" s="47">
        <f t="shared" si="1"/>
        <v>700</v>
      </c>
      <c r="H24" s="47">
        <f t="shared" si="2"/>
        <v>700</v>
      </c>
      <c r="I24" s="47"/>
    </row>
    <row r="25" spans="1:9" ht="18" customHeight="1">
      <c r="A25" s="116" t="s">
        <v>36</v>
      </c>
      <c r="B25" s="117"/>
      <c r="C25" s="117"/>
      <c r="D25" s="118"/>
      <c r="E25" s="74">
        <v>21340473.32</v>
      </c>
      <c r="F25" s="74">
        <f>F10+F16</f>
        <v>45343</v>
      </c>
      <c r="G25" s="74">
        <f>E25+F25</f>
        <v>21385816.32</v>
      </c>
      <c r="H25" s="74">
        <f>G25-I25</f>
        <v>11239424</v>
      </c>
      <c r="I25" s="74">
        <v>10146392.32</v>
      </c>
    </row>
    <row r="26" spans="1:7" ht="14.25" customHeight="1">
      <c r="A26" s="119" t="s">
        <v>6</v>
      </c>
      <c r="B26" s="119"/>
      <c r="C26" s="119"/>
      <c r="D26" s="7"/>
      <c r="E26" s="1"/>
      <c r="F26" s="1"/>
      <c r="G26" s="1"/>
    </row>
    <row r="27" spans="1:13" ht="12.75" customHeight="1">
      <c r="A27" s="120" t="s">
        <v>60</v>
      </c>
      <c r="B27" s="120"/>
      <c r="C27" s="120"/>
      <c r="D27" s="120"/>
      <c r="E27" s="120"/>
      <c r="F27" s="120"/>
      <c r="G27" s="120"/>
      <c r="H27" s="120"/>
      <c r="I27" s="120"/>
      <c r="J27" s="75"/>
      <c r="K27" s="75"/>
      <c r="L27" s="75"/>
      <c r="M27" s="75"/>
    </row>
    <row r="28" spans="1:9" ht="12.75">
      <c r="A28" s="120"/>
      <c r="B28" s="120"/>
      <c r="C28" s="120"/>
      <c r="D28" s="120"/>
      <c r="E28" s="120"/>
      <c r="F28" s="120"/>
      <c r="G28" s="120"/>
      <c r="H28" s="120"/>
      <c r="I28" s="120"/>
    </row>
    <row r="29" spans="1:9" ht="9.75" customHeight="1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6" customHeight="1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2.75">
      <c r="A31" s="76"/>
      <c r="B31" s="76"/>
      <c r="C31" s="76"/>
      <c r="D31" s="76"/>
      <c r="E31" s="76"/>
      <c r="F31" s="76"/>
      <c r="G31" s="115" t="s">
        <v>17</v>
      </c>
      <c r="H31" s="115"/>
      <c r="I31" s="115"/>
    </row>
    <row r="32" spans="1:9" ht="24" customHeight="1">
      <c r="A32" s="61"/>
      <c r="D32" s="1"/>
      <c r="E32" s="1"/>
      <c r="F32" s="1"/>
      <c r="G32" s="108" t="s">
        <v>18</v>
      </c>
      <c r="H32" s="108"/>
      <c r="I32" s="108"/>
    </row>
    <row r="33" spans="1:7" ht="12.75">
      <c r="A33" s="61"/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</sheetData>
  <mergeCells count="17">
    <mergeCell ref="E1:I1"/>
    <mergeCell ref="E2:I2"/>
    <mergeCell ref="A3:H3"/>
    <mergeCell ref="A4:G4"/>
    <mergeCell ref="C5:C7"/>
    <mergeCell ref="E5:I5"/>
    <mergeCell ref="A6:A7"/>
    <mergeCell ref="B6:B7"/>
    <mergeCell ref="D6:D7"/>
    <mergeCell ref="E6:G7"/>
    <mergeCell ref="H6:I6"/>
    <mergeCell ref="G31:I31"/>
    <mergeCell ref="G32:I32"/>
    <mergeCell ref="E9:G9"/>
    <mergeCell ref="A25:D25"/>
    <mergeCell ref="A26:C26"/>
    <mergeCell ref="A27:I30"/>
  </mergeCells>
  <printOptions/>
  <pageMargins left="0.5" right="0.17" top="0.34" bottom="0.32" header="0.2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5" sqref="A5:H5"/>
    </sheetView>
  </sheetViews>
  <sheetFormatPr defaultColWidth="9.140625" defaultRowHeight="12.75"/>
  <cols>
    <col min="1" max="1" width="6.00390625" style="1" customWidth="1"/>
    <col min="2" max="2" width="9.140625" style="1" customWidth="1"/>
    <col min="3" max="3" width="6.7109375" style="1" customWidth="1"/>
    <col min="4" max="4" width="23.28125" style="1" customWidth="1"/>
    <col min="5" max="5" width="12.57421875" style="1" customWidth="1"/>
    <col min="6" max="6" width="11.140625" style="1" customWidth="1"/>
    <col min="7" max="7" width="12.421875" style="1" customWidth="1"/>
    <col min="8" max="8" width="12.7109375" style="1" customWidth="1"/>
    <col min="9" max="9" width="12.28125" style="1" customWidth="1"/>
    <col min="10" max="10" width="11.8515625" style="1" customWidth="1"/>
    <col min="11" max="11" width="9.8515625" style="1" customWidth="1"/>
    <col min="12" max="12" width="12.140625" style="0" customWidth="1"/>
    <col min="13" max="13" width="9.57421875" style="0" customWidth="1"/>
  </cols>
  <sheetData>
    <row r="1" spans="1:14" ht="12" customHeight="1">
      <c r="A1" s="7"/>
      <c r="B1" s="8"/>
      <c r="C1" s="8"/>
      <c r="D1" s="8"/>
      <c r="E1" s="8"/>
      <c r="F1" s="8"/>
      <c r="G1" s="8"/>
      <c r="H1" s="8"/>
      <c r="I1" s="113" t="s">
        <v>69</v>
      </c>
      <c r="J1" s="113"/>
      <c r="K1" s="113"/>
      <c r="L1" s="113"/>
      <c r="M1" s="113"/>
      <c r="N1" s="113"/>
    </row>
    <row r="2" spans="1:14" ht="12" customHeight="1">
      <c r="A2" s="7"/>
      <c r="B2" s="8"/>
      <c r="C2" s="8"/>
      <c r="D2" s="8"/>
      <c r="E2" s="8"/>
      <c r="F2" s="8"/>
      <c r="G2" s="8"/>
      <c r="H2" s="8"/>
      <c r="I2" s="132" t="s">
        <v>65</v>
      </c>
      <c r="J2" s="132"/>
      <c r="K2" s="132"/>
      <c r="L2" s="132"/>
      <c r="M2" s="132"/>
      <c r="N2" s="132"/>
    </row>
    <row r="3" spans="1:14" ht="25.5" customHeight="1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customHeight="1">
      <c r="A5" s="114" t="s">
        <v>70</v>
      </c>
      <c r="B5" s="114"/>
      <c r="C5" s="114"/>
      <c r="D5" s="114"/>
      <c r="E5" s="114"/>
      <c r="F5" s="114"/>
      <c r="G5" s="114"/>
      <c r="H5" s="114"/>
      <c r="I5" s="62"/>
      <c r="J5" s="62"/>
      <c r="K5" s="22"/>
      <c r="L5" s="22"/>
      <c r="M5" s="22"/>
      <c r="N5" s="22"/>
    </row>
    <row r="6" spans="1:9" ht="14.25" customHeight="1">
      <c r="A6" s="9"/>
      <c r="B6" s="9"/>
      <c r="C6" s="9"/>
      <c r="D6" s="9"/>
      <c r="E6" s="9"/>
      <c r="F6" s="9"/>
      <c r="G6" s="9"/>
      <c r="H6" s="9"/>
      <c r="I6" s="9"/>
    </row>
    <row r="7" spans="1:14" s="11" customFormat="1" ht="20.25" customHeight="1">
      <c r="A7" s="100" t="s">
        <v>0</v>
      </c>
      <c r="B7" s="100" t="s">
        <v>7</v>
      </c>
      <c r="C7" s="100" t="s">
        <v>20</v>
      </c>
      <c r="D7" s="100" t="s">
        <v>8</v>
      </c>
      <c r="E7" s="102" t="s">
        <v>1</v>
      </c>
      <c r="F7" s="102"/>
      <c r="G7" s="102"/>
      <c r="H7" s="102" t="s">
        <v>9</v>
      </c>
      <c r="I7" s="102" t="s">
        <v>2</v>
      </c>
      <c r="J7" s="102"/>
      <c r="K7" s="102" t="s">
        <v>10</v>
      </c>
      <c r="L7" s="101" t="s">
        <v>11</v>
      </c>
      <c r="M7" s="102" t="s">
        <v>12</v>
      </c>
      <c r="N7" s="102" t="s">
        <v>13</v>
      </c>
    </row>
    <row r="8" spans="1:14" s="11" customFormat="1" ht="86.25" customHeight="1">
      <c r="A8" s="100"/>
      <c r="B8" s="100"/>
      <c r="C8" s="100"/>
      <c r="D8" s="100"/>
      <c r="E8" s="12" t="s">
        <v>3</v>
      </c>
      <c r="F8" s="12" t="s">
        <v>5</v>
      </c>
      <c r="G8" s="12" t="s">
        <v>4</v>
      </c>
      <c r="H8" s="102"/>
      <c r="I8" s="3" t="s">
        <v>14</v>
      </c>
      <c r="J8" s="10" t="s">
        <v>15</v>
      </c>
      <c r="K8" s="102"/>
      <c r="L8" s="101"/>
      <c r="M8" s="102"/>
      <c r="N8" s="102"/>
    </row>
    <row r="9" spans="1:14" s="20" customFormat="1" ht="12" customHeight="1">
      <c r="A9" s="19">
        <v>1</v>
      </c>
      <c r="B9" s="19">
        <v>2</v>
      </c>
      <c r="C9" s="19"/>
      <c r="D9" s="19">
        <v>3</v>
      </c>
      <c r="E9" s="103">
        <v>4</v>
      </c>
      <c r="F9" s="104"/>
      <c r="G9" s="92"/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</row>
    <row r="10" spans="1:14" s="2" customFormat="1" ht="29.25" customHeight="1">
      <c r="A10" s="24">
        <v>852</v>
      </c>
      <c r="B10" s="4"/>
      <c r="C10" s="4"/>
      <c r="D10" s="24" t="s">
        <v>16</v>
      </c>
      <c r="E10" s="21">
        <v>4648642</v>
      </c>
      <c r="F10" s="21">
        <f>F11</f>
        <v>10000</v>
      </c>
      <c r="G10" s="21">
        <f>E10+F10</f>
        <v>4658642</v>
      </c>
      <c r="H10" s="21">
        <v>1432782</v>
      </c>
      <c r="I10" s="21">
        <v>922716</v>
      </c>
      <c r="J10" s="21">
        <v>510066</v>
      </c>
      <c r="K10" s="21">
        <v>0</v>
      </c>
      <c r="L10" s="21">
        <v>3225860</v>
      </c>
      <c r="M10" s="21">
        <v>0</v>
      </c>
      <c r="N10" s="21"/>
    </row>
    <row r="11" spans="1:14" s="2" customFormat="1" ht="21" customHeight="1">
      <c r="A11" s="13"/>
      <c r="B11" s="6" t="s">
        <v>62</v>
      </c>
      <c r="C11" s="6"/>
      <c r="D11" s="18" t="s">
        <v>40</v>
      </c>
      <c r="E11" s="14">
        <v>146000</v>
      </c>
      <c r="F11" s="14">
        <f>F12</f>
        <v>10000</v>
      </c>
      <c r="G11" s="14">
        <f>E11+F11</f>
        <v>156000</v>
      </c>
      <c r="H11" s="14">
        <v>10000</v>
      </c>
      <c r="I11" s="14">
        <v>0</v>
      </c>
      <c r="J11" s="14">
        <v>10000</v>
      </c>
      <c r="K11" s="13"/>
      <c r="L11" s="14">
        <v>146000</v>
      </c>
      <c r="M11" s="14"/>
      <c r="N11" s="14"/>
    </row>
    <row r="12" spans="1:14" s="2" customFormat="1" ht="23.25" customHeight="1">
      <c r="A12" s="13"/>
      <c r="B12" s="6"/>
      <c r="C12" s="6" t="s">
        <v>63</v>
      </c>
      <c r="D12" s="18" t="s">
        <v>64</v>
      </c>
      <c r="E12" s="14">
        <v>136000</v>
      </c>
      <c r="F12" s="14">
        <v>10000</v>
      </c>
      <c r="G12" s="14">
        <f>E12+F12</f>
        <v>146000</v>
      </c>
      <c r="H12" s="14">
        <v>0</v>
      </c>
      <c r="I12" s="14">
        <v>0</v>
      </c>
      <c r="J12" s="14"/>
      <c r="K12" s="13"/>
      <c r="L12" s="14">
        <v>10000</v>
      </c>
      <c r="M12" s="14"/>
      <c r="N12" s="14"/>
    </row>
    <row r="13" spans="1:8" ht="21.75" customHeight="1">
      <c r="A13" s="1" t="s">
        <v>6</v>
      </c>
      <c r="E13" s="15"/>
      <c r="F13" s="15"/>
      <c r="G13" s="15"/>
      <c r="H13" s="16"/>
    </row>
    <row r="14" spans="1:10" ht="12.75">
      <c r="A14" s="17"/>
      <c r="J14" s="16"/>
    </row>
    <row r="15" spans="1:12" s="5" customFormat="1" ht="39.75" customHeight="1">
      <c r="A15" s="93" t="s">
        <v>68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9:14" ht="12.75">
      <c r="I16" s="16"/>
      <c r="J16" s="16"/>
      <c r="K16" s="16"/>
      <c r="L16" s="105" t="s">
        <v>17</v>
      </c>
      <c r="M16" s="105"/>
      <c r="N16" s="105"/>
    </row>
    <row r="17" ht="12.75">
      <c r="H17" s="16"/>
    </row>
    <row r="18" spans="10:14" ht="12.75">
      <c r="J18" s="16"/>
      <c r="L18" s="105" t="s">
        <v>18</v>
      </c>
      <c r="M18" s="105"/>
      <c r="N18" s="105"/>
    </row>
    <row r="23" ht="12.75">
      <c r="J23" s="16"/>
    </row>
  </sheetData>
  <mergeCells count="19">
    <mergeCell ref="A5:H5"/>
    <mergeCell ref="L18:N18"/>
    <mergeCell ref="E9:G9"/>
    <mergeCell ref="L16:N16"/>
    <mergeCell ref="A15:L15"/>
    <mergeCell ref="D7:D8"/>
    <mergeCell ref="E7:G7"/>
    <mergeCell ref="H7:H8"/>
    <mergeCell ref="I7:J7"/>
    <mergeCell ref="I1:N1"/>
    <mergeCell ref="A3:N3"/>
    <mergeCell ref="C7:C8"/>
    <mergeCell ref="L7:L8"/>
    <mergeCell ref="M7:M8"/>
    <mergeCell ref="N7:N8"/>
    <mergeCell ref="I2:N2"/>
    <mergeCell ref="A7:A8"/>
    <mergeCell ref="B7:B8"/>
    <mergeCell ref="K7:K8"/>
  </mergeCells>
  <printOptions/>
  <pageMargins left="0.46" right="0.17" top="0.62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2010-05-24T12:02:45Z</cp:lastPrinted>
  <dcterms:created xsi:type="dcterms:W3CDTF">2009-10-15T10:17:39Z</dcterms:created>
  <dcterms:modified xsi:type="dcterms:W3CDTF">2010-05-24T12:05:20Z</dcterms:modified>
  <cp:category/>
  <cp:version/>
  <cp:contentType/>
  <cp:contentStatus/>
</cp:coreProperties>
</file>