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1 do 218" sheetId="1" r:id="rId1"/>
    <sheet name=" zał 2 do 218" sheetId="2" r:id="rId2"/>
    <sheet name="zał 3 do 218" sheetId="3" r:id="rId3"/>
  </sheets>
  <definedNames>
    <definedName name="_xlnm.Print_Area" localSheetId="1">' zał 2 do 218'!$A$1:$F$27</definedName>
    <definedName name="_xlnm.Print_Area" localSheetId="2">'zał 3 do 218'!$A$1:$I$37</definedName>
  </definedNames>
  <calcPr fullCalcOnLoad="1"/>
</workbook>
</file>

<file path=xl/sharedStrings.xml><?xml version="1.0" encoding="utf-8"?>
<sst xmlns="http://schemas.openxmlformats.org/spreadsheetml/2006/main" count="104" uniqueCount="76">
  <si>
    <t>Budowa sieci wodociągowej w mjsc. Budy Zosine, Stare Budy, Jaktorów, Jaktorów Kolonia, Budy Grzybek oraz połączenie sieci wodociągowej w Sadych Budach (ul. Leśnej z ul. Długą)</t>
  </si>
  <si>
    <t>Zakup sprzętu do sali gimnastycznej w Międzyborowie</t>
  </si>
  <si>
    <t>Rady Gminy Jaktorów z dnia  13 grudnia 2004r.</t>
  </si>
  <si>
    <t>Dział</t>
  </si>
  <si>
    <t>Rozdział</t>
  </si>
  <si>
    <t>§</t>
  </si>
  <si>
    <t>N a z w a</t>
  </si>
  <si>
    <t>Przewodniczący Rady Gminy</t>
  </si>
  <si>
    <t>010</t>
  </si>
  <si>
    <t>01010</t>
  </si>
  <si>
    <t>Ogółem</t>
  </si>
  <si>
    <t>Oświata i wychowanie</t>
  </si>
  <si>
    <t>Szkoły podstawowe</t>
  </si>
  <si>
    <t>Mirosław Byczak</t>
  </si>
  <si>
    <t>Wynagrodzenia osobowe pracowników</t>
  </si>
  <si>
    <t>Zakup usług remontowych</t>
  </si>
  <si>
    <t>Zestawienie zmian w planie wydatków inwestycyjnych  na   rok 2004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</si>
  <si>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</si>
  <si>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</si>
  <si>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</si>
  <si>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</si>
  <si>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</si>
  <si>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</si>
  <si>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Rozbudowa SUW oraz wykonanie drugiego odwiertu w Bieganowie- rozliczenie inwestycji</t>
  </si>
  <si>
    <t>Razem dział 010- Rolnictwo  i łowiectwo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</si>
  <si>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</si>
  <si>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</si>
  <si>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</si>
  <si>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</si>
  <si>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</si>
  <si>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Budowa Gimnazjum w Międzyborowie - rozliczenie inwestycji</t>
  </si>
  <si>
    <t>Wyposażenie Gimnazjum w Międzyborowie</t>
  </si>
  <si>
    <t>Razem dział 801- Oświata i wychowanie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</si>
  <si>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</si>
  <si>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</si>
  <si>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</si>
  <si>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</si>
  <si>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</si>
  <si>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</si>
  <si>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</si>
  <si>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</si>
  <si>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Zakup komputera i oprogramowania dla GOPS w Jaktorowie</t>
  </si>
  <si>
    <t>Składki na ubezpieczenia społeczne</t>
  </si>
  <si>
    <t>Składki na Fundusz Pracy</t>
  </si>
  <si>
    <t xml:space="preserve">                               Rady Gminy Jaktorów</t>
  </si>
  <si>
    <t>Zestawienie zmian w planie wydatków budżetowych  na rok 2004</t>
  </si>
  <si>
    <t>Wydatki:</t>
  </si>
  <si>
    <t>Zmniejsze-
nie</t>
  </si>
  <si>
    <t>Zwiększe-
nie</t>
  </si>
  <si>
    <t>Uzasadnienie:</t>
  </si>
  <si>
    <t>Opracowania hydrogeologiczne zasobów wodnych w rejonie mjsc. Kołaczek</t>
  </si>
  <si>
    <t>Zakup samochodu osobowo-dostawczego dla Urzędu Gminy</t>
  </si>
  <si>
    <t>Razem dział 750 - Administracja publiczna</t>
  </si>
  <si>
    <t>Zakup terenu na urządzenie boiska w Międzyborowie</t>
  </si>
  <si>
    <t>Razem dział 600 - Transport i łączność</t>
  </si>
  <si>
    <t>Naprawa mostu na drodze gminnej w Budach Michałowskich</t>
  </si>
  <si>
    <t>Ogółem wydatki</t>
  </si>
  <si>
    <t xml:space="preserve">wynikających z przeniesienia wydatków   między  działami  i paragrafami w obrębie rozdziału klasyfikacji budżetowej.   </t>
  </si>
  <si>
    <t>Gimnazja</t>
  </si>
  <si>
    <t>Zakup energii</t>
  </si>
  <si>
    <t xml:space="preserve">                               z dnia  13 grudnia  2004r</t>
  </si>
  <si>
    <t>Edukacyjna opieka wychowawcza</t>
  </si>
  <si>
    <t>Świetlice szkolne</t>
  </si>
  <si>
    <t>Nagrody i wydatki osobowe nie zaliczane do wynagrodzeń</t>
  </si>
  <si>
    <t xml:space="preserve">wynikających z przeniesienia wydatków   między  działami   i paragrafami w obrębie rozdziału  klasyfikacji budżetowej.   </t>
  </si>
  <si>
    <t xml:space="preserve">                                                               Rady Gminy Jaktorów</t>
  </si>
  <si>
    <t xml:space="preserve">                                                            z dnia  13 grudnia  2004r</t>
  </si>
  <si>
    <t xml:space="preserve">Zmiany powyższe zostały wprowadzone w planie wydatków budżetowych Zespołu Szkół Publicznych w Jaktorowie zgodnie z pismem Z.Sz/071/K/13/2004  z dnia 25.11.2004r.
 </t>
  </si>
  <si>
    <t>Wydatki na zakupy inwestycyjne jednostek budżetowych</t>
  </si>
  <si>
    <t>Dodatkowe wynagrodzenie roczne</t>
  </si>
  <si>
    <t>Składki na ubezpieczenie społeczne</t>
  </si>
  <si>
    <t>Zakup kserokopiarki dla Gimnazjum w Międzyborowie</t>
  </si>
  <si>
    <t xml:space="preserve">Zmiany powyższe zostały wprowadzone w planie wydatków budżetowych Zespołu Szkół Publicznych w Międzyborowie zgodnie z wnioskiem Dyrektora ZSP.Kwota 6.000,-zł została przeznaczona na zakup kserokopiarki  dla Gimnazjum.
 </t>
  </si>
  <si>
    <t>Zał. Nr 1  do uchwały Nr XXX/ 218 /2004</t>
  </si>
  <si>
    <t xml:space="preserve">                                          Zał. Nr 2  do uchwały Nr XXX/218 /2004</t>
  </si>
  <si>
    <t>Zał.Nr 3 do  uchwały  Nr XXX/218/2004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</si>
</sst>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3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1" sqref="C1:F1"/>
    </sheetView>
  </sheetViews>
  <sheetFormatPr defaultColWidth="9.00390625" defaultRowHeight="12.75"/>
  <cols>
    <col min="1" max="1" width="5.875" style="2" customWidth="1"/>
    <col min="2" max="2" width="9.625" style="2" customWidth="1"/>
    <col min="3" max="3" width="7.125" style="2" customWidth="1"/>
    <col min="4" max="4" width="46.75390625" style="2" customWidth="1"/>
    <col min="5" max="5" width="12.00390625" style="2" customWidth="1"/>
    <col min="6" max="6" width="11.375" style="2" customWidth="1"/>
    <col min="7" max="7" width="5.625" style="2" customWidth="1"/>
    <col min="8" max="16384" width="9.125" style="2" customWidth="1"/>
  </cols>
  <sheetData>
    <row r="1" spans="3:7" ht="15.75" customHeight="1">
      <c r="C1" s="60" t="s">
        <v>73</v>
      </c>
      <c r="D1" s="60"/>
      <c r="E1" s="60"/>
      <c r="F1" s="60"/>
      <c r="G1" s="9"/>
    </row>
    <row r="2" spans="4:7" ht="14.25">
      <c r="D2" s="56" t="s">
        <v>65</v>
      </c>
      <c r="E2" s="56"/>
      <c r="F2" s="56"/>
      <c r="G2" s="9"/>
    </row>
    <row r="3" spans="4:7" ht="15.75" customHeight="1">
      <c r="D3" s="56" t="s">
        <v>66</v>
      </c>
      <c r="E3" s="56"/>
      <c r="F3" s="56"/>
      <c r="G3" s="9"/>
    </row>
    <row r="4" ht="8.25" customHeight="1"/>
    <row r="5" spans="1:6" ht="18.75" customHeight="1">
      <c r="A5" s="56" t="s">
        <v>45</v>
      </c>
      <c r="B5" s="56"/>
      <c r="C5" s="56"/>
      <c r="D5" s="56"/>
      <c r="E5" s="56"/>
      <c r="F5" s="56"/>
    </row>
    <row r="6" spans="1:6" ht="28.5" customHeight="1">
      <c r="A6" s="57" t="s">
        <v>64</v>
      </c>
      <c r="B6" s="57"/>
      <c r="C6" s="57"/>
      <c r="D6" s="57"/>
      <c r="E6" s="57"/>
      <c r="F6" s="57"/>
    </row>
    <row r="7" spans="1:2" ht="16.5" customHeight="1">
      <c r="A7" s="58" t="s">
        <v>46</v>
      </c>
      <c r="B7" s="58"/>
    </row>
    <row r="8" spans="1:6" s="12" customFormat="1" ht="25.5" customHeight="1">
      <c r="A8" s="48" t="s">
        <v>3</v>
      </c>
      <c r="B8" s="48" t="s">
        <v>4</v>
      </c>
      <c r="C8" s="49" t="s">
        <v>5</v>
      </c>
      <c r="D8" s="49" t="s">
        <v>6</v>
      </c>
      <c r="E8" s="50" t="s">
        <v>47</v>
      </c>
      <c r="F8" s="50" t="s">
        <v>48</v>
      </c>
    </row>
    <row r="9" spans="1:6" s="51" customFormat="1" ht="20.25" customHeight="1">
      <c r="A9" s="11">
        <v>801</v>
      </c>
      <c r="B9" s="11"/>
      <c r="C9" s="11"/>
      <c r="D9" s="54" t="s">
        <v>11</v>
      </c>
      <c r="E9" s="8">
        <f>E10</f>
        <v>1724</v>
      </c>
      <c r="F9" s="8"/>
    </row>
    <row r="10" spans="1:6" ht="18.75" customHeight="1">
      <c r="A10" s="7"/>
      <c r="B10" s="7">
        <v>80101</v>
      </c>
      <c r="C10" s="7"/>
      <c r="D10" s="13" t="s">
        <v>12</v>
      </c>
      <c r="E10" s="4">
        <f>E11</f>
        <v>1724</v>
      </c>
      <c r="F10" s="4"/>
    </row>
    <row r="11" spans="1:6" ht="18.75" customHeight="1">
      <c r="A11" s="7"/>
      <c r="B11" s="7"/>
      <c r="C11" s="7">
        <v>4260</v>
      </c>
      <c r="D11" s="13" t="s">
        <v>59</v>
      </c>
      <c r="E11" s="4">
        <v>1724</v>
      </c>
      <c r="F11" s="4"/>
    </row>
    <row r="12" spans="1:6" s="51" customFormat="1" ht="21.75" customHeight="1">
      <c r="A12" s="11">
        <v>854</v>
      </c>
      <c r="B12" s="11"/>
      <c r="C12" s="11"/>
      <c r="D12" s="10" t="s">
        <v>61</v>
      </c>
      <c r="E12" s="8">
        <f>E13</f>
        <v>1550</v>
      </c>
      <c r="F12" s="8">
        <f>F13</f>
        <v>3274</v>
      </c>
    </row>
    <row r="13" spans="1:6" ht="17.25" customHeight="1">
      <c r="A13" s="7"/>
      <c r="B13" s="7">
        <v>85401</v>
      </c>
      <c r="C13" s="7"/>
      <c r="D13" s="13" t="s">
        <v>62</v>
      </c>
      <c r="E13" s="4">
        <f>E16+E17</f>
        <v>1550</v>
      </c>
      <c r="F13" s="4">
        <f>F14+F15</f>
        <v>3274</v>
      </c>
    </row>
    <row r="14" spans="1:6" ht="27.75" customHeight="1">
      <c r="A14" s="7"/>
      <c r="B14" s="7"/>
      <c r="C14" s="7">
        <v>3020</v>
      </c>
      <c r="D14" s="13" t="s">
        <v>63</v>
      </c>
      <c r="E14" s="4"/>
      <c r="F14" s="4">
        <v>354</v>
      </c>
    </row>
    <row r="15" spans="1:6" ht="17.25" customHeight="1">
      <c r="A15" s="7"/>
      <c r="B15" s="7"/>
      <c r="C15" s="7">
        <v>4010</v>
      </c>
      <c r="D15" s="13" t="s">
        <v>14</v>
      </c>
      <c r="E15" s="4"/>
      <c r="F15" s="4">
        <v>2920</v>
      </c>
    </row>
    <row r="16" spans="1:6" ht="17.25" customHeight="1">
      <c r="A16" s="7"/>
      <c r="B16" s="7"/>
      <c r="C16" s="7">
        <v>4110</v>
      </c>
      <c r="D16" s="13" t="s">
        <v>42</v>
      </c>
      <c r="E16" s="4">
        <v>1280</v>
      </c>
      <c r="F16" s="4"/>
    </row>
    <row r="17" spans="1:6" ht="17.25" customHeight="1">
      <c r="A17" s="7"/>
      <c r="B17" s="7"/>
      <c r="C17" s="7">
        <v>4120</v>
      </c>
      <c r="D17" s="13" t="s">
        <v>43</v>
      </c>
      <c r="E17" s="4">
        <v>270</v>
      </c>
      <c r="F17" s="4"/>
    </row>
    <row r="18" spans="1:6" ht="21" customHeight="1">
      <c r="A18" s="3"/>
      <c r="B18" s="3"/>
      <c r="C18" s="52"/>
      <c r="D18" s="5" t="s">
        <v>56</v>
      </c>
      <c r="E18" s="6">
        <f>E9+E12</f>
        <v>3274</v>
      </c>
      <c r="F18" s="6">
        <f>F9+F12</f>
        <v>3274</v>
      </c>
    </row>
    <row r="19" spans="2:3" ht="12" customHeight="1">
      <c r="B19" s="53" t="s">
        <v>49</v>
      </c>
      <c r="C19" s="53"/>
    </row>
    <row r="20" spans="1:6" ht="37.5" customHeight="1">
      <c r="A20" s="59" t="s">
        <v>67</v>
      </c>
      <c r="B20" s="59"/>
      <c r="C20" s="59"/>
      <c r="D20" s="59"/>
      <c r="E20" s="59"/>
      <c r="F20" s="59"/>
    </row>
    <row r="21" spans="4:6" ht="17.25" customHeight="1">
      <c r="D21" s="60" t="s">
        <v>7</v>
      </c>
      <c r="E21" s="60"/>
      <c r="F21" s="60"/>
    </row>
    <row r="23" spans="5:6" ht="14.25">
      <c r="E23" s="56" t="s">
        <v>13</v>
      </c>
      <c r="F23" s="56"/>
    </row>
  </sheetData>
  <mergeCells count="9">
    <mergeCell ref="C1:F1"/>
    <mergeCell ref="D2:F2"/>
    <mergeCell ref="D3:F3"/>
    <mergeCell ref="A5:F5"/>
    <mergeCell ref="E23:F23"/>
    <mergeCell ref="A6:F6"/>
    <mergeCell ref="A7:B7"/>
    <mergeCell ref="A20:F20"/>
    <mergeCell ref="D21:F21"/>
  </mergeCells>
  <printOptions/>
  <pageMargins left="0.75" right="0.29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24" sqref="A24:F24"/>
    </sheetView>
  </sheetViews>
  <sheetFormatPr defaultColWidth="9.00390625" defaultRowHeight="12.75"/>
  <cols>
    <col min="1" max="1" width="5.875" style="2" customWidth="1"/>
    <col min="2" max="2" width="9.625" style="2" customWidth="1"/>
    <col min="3" max="3" width="7.125" style="2" customWidth="1"/>
    <col min="4" max="4" width="46.75390625" style="2" customWidth="1"/>
    <col min="5" max="5" width="12.00390625" style="2" customWidth="1"/>
    <col min="6" max="6" width="11.375" style="2" customWidth="1"/>
    <col min="7" max="7" width="5.625" style="2" customWidth="1"/>
    <col min="8" max="16384" width="9.125" style="2" customWidth="1"/>
  </cols>
  <sheetData>
    <row r="1" spans="3:7" ht="15.75" customHeight="1">
      <c r="C1" s="56" t="s">
        <v>74</v>
      </c>
      <c r="D1" s="56"/>
      <c r="E1" s="56"/>
      <c r="F1" s="56"/>
      <c r="G1" s="9"/>
    </row>
    <row r="2" spans="4:7" ht="14.25">
      <c r="D2" s="56" t="s">
        <v>44</v>
      </c>
      <c r="E2" s="56"/>
      <c r="F2" s="56"/>
      <c r="G2" s="9"/>
    </row>
    <row r="3" spans="4:7" ht="15.75" customHeight="1">
      <c r="D3" s="56" t="s">
        <v>60</v>
      </c>
      <c r="E3" s="56"/>
      <c r="F3" s="56"/>
      <c r="G3" s="9"/>
    </row>
    <row r="4" ht="8.25" customHeight="1"/>
    <row r="5" spans="1:6" ht="18.75" customHeight="1">
      <c r="A5" s="56" t="s">
        <v>45</v>
      </c>
      <c r="B5" s="56"/>
      <c r="C5" s="56"/>
      <c r="D5" s="56"/>
      <c r="E5" s="56"/>
      <c r="F5" s="56"/>
    </row>
    <row r="6" spans="1:6" ht="28.5" customHeight="1">
      <c r="A6" s="57" t="s">
        <v>57</v>
      </c>
      <c r="B6" s="57"/>
      <c r="C6" s="57"/>
      <c r="D6" s="57"/>
      <c r="E6" s="57"/>
      <c r="F6" s="57"/>
    </row>
    <row r="7" spans="1:2" ht="16.5" customHeight="1">
      <c r="A7" s="58" t="s">
        <v>46</v>
      </c>
      <c r="B7" s="58"/>
    </row>
    <row r="8" spans="1:6" s="12" customFormat="1" ht="25.5" customHeight="1">
      <c r="A8" s="48" t="s">
        <v>3</v>
      </c>
      <c r="B8" s="48" t="s">
        <v>4</v>
      </c>
      <c r="C8" s="49" t="s">
        <v>5</v>
      </c>
      <c r="D8" s="49" t="s">
        <v>6</v>
      </c>
      <c r="E8" s="50" t="s">
        <v>47</v>
      </c>
      <c r="F8" s="50" t="s">
        <v>48</v>
      </c>
    </row>
    <row r="9" spans="1:6" s="51" customFormat="1" ht="20.25" customHeight="1">
      <c r="A9" s="11">
        <v>801</v>
      </c>
      <c r="B9" s="11"/>
      <c r="C9" s="11"/>
      <c r="D9" s="54" t="s">
        <v>11</v>
      </c>
      <c r="E9" s="8">
        <f>E10+E12</f>
        <v>6000</v>
      </c>
      <c r="F9" s="8">
        <f>F10+F12</f>
        <v>15737</v>
      </c>
    </row>
    <row r="10" spans="1:6" ht="18.75" customHeight="1">
      <c r="A10" s="7"/>
      <c r="B10" s="7">
        <v>80101</v>
      </c>
      <c r="C10" s="7"/>
      <c r="D10" s="13" t="s">
        <v>12</v>
      </c>
      <c r="E10" s="4"/>
      <c r="F10" s="4">
        <f>F11</f>
        <v>9737</v>
      </c>
    </row>
    <row r="11" spans="1:6" ht="15.75" customHeight="1">
      <c r="A11" s="7"/>
      <c r="B11" s="7"/>
      <c r="C11" s="7">
        <v>4010</v>
      </c>
      <c r="D11" s="13" t="s">
        <v>14</v>
      </c>
      <c r="E11" s="4"/>
      <c r="F11" s="4">
        <v>9737</v>
      </c>
    </row>
    <row r="12" spans="1:6" ht="18.75" customHeight="1">
      <c r="A12" s="7"/>
      <c r="B12" s="7">
        <v>80110</v>
      </c>
      <c r="C12" s="7"/>
      <c r="D12" s="13" t="s">
        <v>58</v>
      </c>
      <c r="E12" s="4">
        <f>E13</f>
        <v>6000</v>
      </c>
      <c r="F12" s="4">
        <f>F14</f>
        <v>6000</v>
      </c>
    </row>
    <row r="13" spans="1:6" ht="17.25" customHeight="1">
      <c r="A13" s="7"/>
      <c r="B13" s="7"/>
      <c r="C13" s="7">
        <v>4270</v>
      </c>
      <c r="D13" s="13" t="s">
        <v>15</v>
      </c>
      <c r="E13" s="4">
        <v>6000</v>
      </c>
      <c r="F13" s="4"/>
    </row>
    <row r="14" spans="1:6" ht="17.25" customHeight="1">
      <c r="A14" s="7"/>
      <c r="B14" s="7"/>
      <c r="C14" s="7">
        <v>6060</v>
      </c>
      <c r="D14" s="13" t="s">
        <v>68</v>
      </c>
      <c r="E14" s="4"/>
      <c r="F14" s="4">
        <v>6000</v>
      </c>
    </row>
    <row r="15" spans="1:6" ht="20.25" customHeight="1">
      <c r="A15" s="11">
        <v>854</v>
      </c>
      <c r="B15" s="7"/>
      <c r="C15" s="7"/>
      <c r="D15" s="54" t="s">
        <v>61</v>
      </c>
      <c r="E15" s="8">
        <f>E16</f>
        <v>9737</v>
      </c>
      <c r="F15" s="4"/>
    </row>
    <row r="16" spans="1:6" ht="17.25" customHeight="1">
      <c r="A16" s="7"/>
      <c r="B16" s="7">
        <v>85401</v>
      </c>
      <c r="C16" s="7"/>
      <c r="D16" s="13" t="s">
        <v>62</v>
      </c>
      <c r="E16" s="4">
        <f>E17+E18+E19+E20+E21</f>
        <v>9737</v>
      </c>
      <c r="F16" s="4"/>
    </row>
    <row r="17" spans="1:6" ht="17.25" customHeight="1">
      <c r="A17" s="7"/>
      <c r="B17" s="7"/>
      <c r="C17" s="7">
        <v>3020</v>
      </c>
      <c r="D17" s="13" t="s">
        <v>63</v>
      </c>
      <c r="E17" s="4">
        <v>1590</v>
      </c>
      <c r="F17" s="4"/>
    </row>
    <row r="18" spans="1:6" ht="17.25" customHeight="1">
      <c r="A18" s="7"/>
      <c r="B18" s="7"/>
      <c r="C18" s="7">
        <v>4010</v>
      </c>
      <c r="D18" s="13" t="s">
        <v>14</v>
      </c>
      <c r="E18" s="4">
        <v>6120</v>
      </c>
      <c r="F18" s="4"/>
    </row>
    <row r="19" spans="1:6" ht="17.25" customHeight="1">
      <c r="A19" s="7"/>
      <c r="B19" s="7"/>
      <c r="C19" s="7">
        <v>4040</v>
      </c>
      <c r="D19" s="13" t="s">
        <v>69</v>
      </c>
      <c r="E19" s="4">
        <v>264</v>
      </c>
      <c r="F19" s="4"/>
    </row>
    <row r="20" spans="1:6" ht="17.25" customHeight="1">
      <c r="A20" s="7"/>
      <c r="B20" s="7"/>
      <c r="C20" s="7">
        <v>4110</v>
      </c>
      <c r="D20" s="13" t="s">
        <v>70</v>
      </c>
      <c r="E20" s="4">
        <v>1568</v>
      </c>
      <c r="F20" s="4"/>
    </row>
    <row r="21" spans="1:6" ht="17.25" customHeight="1">
      <c r="A21" s="7"/>
      <c r="B21" s="7"/>
      <c r="C21" s="7">
        <v>4120</v>
      </c>
      <c r="D21" s="13" t="s">
        <v>43</v>
      </c>
      <c r="E21" s="4">
        <v>195</v>
      </c>
      <c r="F21" s="4"/>
    </row>
    <row r="22" spans="1:6" ht="21" customHeight="1">
      <c r="A22" s="3"/>
      <c r="B22" s="3"/>
      <c r="C22" s="52"/>
      <c r="D22" s="5" t="s">
        <v>56</v>
      </c>
      <c r="E22" s="6">
        <f>E9+E15</f>
        <v>15737</v>
      </c>
      <c r="F22" s="6">
        <f>F9+F15</f>
        <v>15737</v>
      </c>
    </row>
    <row r="23" spans="2:3" ht="12" customHeight="1">
      <c r="B23" s="53" t="s">
        <v>49</v>
      </c>
      <c r="C23" s="53"/>
    </row>
    <row r="24" spans="1:6" ht="43.5" customHeight="1">
      <c r="A24" s="59" t="s">
        <v>72</v>
      </c>
      <c r="B24" s="59"/>
      <c r="C24" s="59"/>
      <c r="D24" s="59"/>
      <c r="E24" s="59"/>
      <c r="F24" s="59"/>
    </row>
    <row r="25" spans="4:6" ht="17.25" customHeight="1">
      <c r="D25" s="60" t="s">
        <v>7</v>
      </c>
      <c r="E25" s="60"/>
      <c r="F25" s="60"/>
    </row>
    <row r="27" spans="5:6" ht="14.25">
      <c r="E27" s="56" t="s">
        <v>13</v>
      </c>
      <c r="F27" s="56"/>
    </row>
  </sheetData>
  <mergeCells count="9">
    <mergeCell ref="C1:F1"/>
    <mergeCell ref="D2:F2"/>
    <mergeCell ref="D3:F3"/>
    <mergeCell ref="A5:F5"/>
    <mergeCell ref="E27:F27"/>
    <mergeCell ref="A6:F6"/>
    <mergeCell ref="A7:B7"/>
    <mergeCell ref="A24:F24"/>
    <mergeCell ref="D25:F25"/>
  </mergeCells>
  <printOptions/>
  <pageMargins left="0.54" right="0.33" top="0.56" bottom="0.46" header="0.32" footer="0.46"/>
  <pageSetup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37"/>
  <sheetViews>
    <sheetView tabSelected="1" workbookViewId="0" topLeftCell="C1">
      <selection activeCell="E14" sqref="E14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63.625" style="0" customWidth="1"/>
    <col min="6" max="6" width="12.625" style="0" customWidth="1"/>
    <col min="7" max="7" width="11.375" style="0" customWidth="1"/>
    <col min="8" max="8" width="12.00390625" style="0" customWidth="1"/>
    <col min="9" max="9" width="13.875" style="0" customWidth="1"/>
  </cols>
  <sheetData>
    <row r="1" spans="6:9" ht="13.5" customHeight="1">
      <c r="F1" s="61" t="s">
        <v>75</v>
      </c>
      <c r="G1" s="61"/>
      <c r="H1" s="61"/>
      <c r="I1" s="61"/>
    </row>
    <row r="2" spans="6:9" ht="12.75">
      <c r="F2" s="61" t="s">
        <v>2</v>
      </c>
      <c r="G2" s="61"/>
      <c r="H2" s="61"/>
      <c r="I2" s="61"/>
    </row>
    <row r="3" spans="3:8" ht="16.5" customHeight="1">
      <c r="C3" s="62" t="s">
        <v>16</v>
      </c>
      <c r="D3" s="62"/>
      <c r="E3" s="62"/>
      <c r="F3" s="62"/>
      <c r="G3" s="62"/>
      <c r="H3" s="62"/>
    </row>
    <row r="4" spans="3:8" ht="16.5" customHeight="1">
      <c r="C4" s="16"/>
      <c r="D4" s="16"/>
      <c r="E4" s="16"/>
      <c r="F4" s="16"/>
      <c r="G4" s="16"/>
      <c r="H4" s="16"/>
    </row>
    <row r="5" spans="1:12" s="23" customFormat="1" ht="27" customHeight="1">
      <c r="A5" s="17" t="s">
        <v>17</v>
      </c>
      <c r="B5" s="17" t="s">
        <v>3</v>
      </c>
      <c r="C5" s="18" t="s">
        <v>4</v>
      </c>
      <c r="D5" s="18" t="s">
        <v>5</v>
      </c>
      <c r="E5" s="19" t="s">
        <v>18</v>
      </c>
      <c r="F5" s="20" t="s">
        <v>19</v>
      </c>
      <c r="G5" s="21" t="s">
        <v>20</v>
      </c>
      <c r="H5" s="21" t="s">
        <v>21</v>
      </c>
      <c r="I5" s="21" t="s">
        <v>22</v>
      </c>
      <c r="J5" s="15"/>
      <c r="K5" s="1"/>
      <c r="L5" s="22"/>
    </row>
    <row r="6" spans="1:12" s="23" customFormat="1" ht="14.2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1"/>
      <c r="K6" s="1"/>
      <c r="L6" s="22"/>
    </row>
    <row r="7" spans="1:12" s="23" customFormat="1" ht="25.5" customHeight="1">
      <c r="A7" s="25">
        <v>1</v>
      </c>
      <c r="B7" s="25" t="s">
        <v>8</v>
      </c>
      <c r="C7" s="25" t="s">
        <v>9</v>
      </c>
      <c r="D7" s="25">
        <v>6050</v>
      </c>
      <c r="E7" s="26" t="s">
        <v>23</v>
      </c>
      <c r="F7" s="27">
        <v>3000</v>
      </c>
      <c r="G7" s="27"/>
      <c r="H7" s="27"/>
      <c r="I7" s="27">
        <f>F7-H7</f>
        <v>3000</v>
      </c>
      <c r="J7" s="1"/>
      <c r="K7" s="1"/>
      <c r="L7" s="22"/>
    </row>
    <row r="8" spans="1:12" s="23" customFormat="1" ht="36" customHeight="1">
      <c r="A8" s="25">
        <v>2</v>
      </c>
      <c r="B8" s="25"/>
      <c r="C8" s="25" t="s">
        <v>9</v>
      </c>
      <c r="D8" s="25">
        <v>6050</v>
      </c>
      <c r="E8" s="26" t="s">
        <v>0</v>
      </c>
      <c r="F8" s="27">
        <v>318300</v>
      </c>
      <c r="G8" s="27"/>
      <c r="H8" s="27"/>
      <c r="I8" s="27">
        <f>F8+G8</f>
        <v>318300</v>
      </c>
      <c r="J8" s="1"/>
      <c r="K8" s="1"/>
      <c r="L8" s="22"/>
    </row>
    <row r="9" spans="1:12" s="23" customFormat="1" ht="18" customHeight="1">
      <c r="A9" s="25">
        <v>3</v>
      </c>
      <c r="B9" s="25"/>
      <c r="C9" s="25">
        <v>1010</v>
      </c>
      <c r="D9" s="25">
        <v>6050</v>
      </c>
      <c r="E9" s="26" t="s">
        <v>50</v>
      </c>
      <c r="F9" s="27">
        <v>12000</v>
      </c>
      <c r="G9" s="27"/>
      <c r="H9" s="27"/>
      <c r="I9" s="27">
        <f>F9</f>
        <v>12000</v>
      </c>
      <c r="J9" s="1"/>
      <c r="K9" s="1"/>
      <c r="L9" s="22"/>
    </row>
    <row r="10" spans="1:12" s="23" customFormat="1" ht="16.5" customHeight="1">
      <c r="A10" s="24"/>
      <c r="B10" s="24"/>
      <c r="C10" s="24"/>
      <c r="E10" s="28" t="s">
        <v>24</v>
      </c>
      <c r="F10" s="29">
        <f>F7+F8+F9</f>
        <v>333300</v>
      </c>
      <c r="G10" s="27">
        <f>SUM(G7:G9)</f>
        <v>0</v>
      </c>
      <c r="H10" s="29">
        <f>SUM(H7:H7)</f>
        <v>0</v>
      </c>
      <c r="I10" s="29">
        <f>I7+I8+I9</f>
        <v>333300</v>
      </c>
      <c r="J10" s="1"/>
      <c r="K10" s="1"/>
      <c r="L10" s="22"/>
    </row>
    <row r="11" spans="1:248" s="23" customFormat="1" ht="18.75" customHeight="1">
      <c r="A11" s="24">
        <v>4</v>
      </c>
      <c r="B11" s="24">
        <v>600</v>
      </c>
      <c r="C11" s="24">
        <v>60016</v>
      </c>
      <c r="D11" s="24">
        <v>6050</v>
      </c>
      <c r="E11" s="30" t="s">
        <v>25</v>
      </c>
      <c r="F11" s="31">
        <v>35000</v>
      </c>
      <c r="G11" s="27"/>
      <c r="H11" s="27"/>
      <c r="I11" s="31">
        <f>F11-H11</f>
        <v>35000</v>
      </c>
      <c r="J11" s="1"/>
      <c r="K11" s="1"/>
      <c r="L11" s="33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</row>
    <row r="12" spans="1:248" s="23" customFormat="1" ht="18.75" customHeight="1">
      <c r="A12" s="24">
        <v>5</v>
      </c>
      <c r="B12" s="24"/>
      <c r="C12" s="24">
        <v>60016</v>
      </c>
      <c r="D12" s="24">
        <v>6050</v>
      </c>
      <c r="E12" s="30" t="s">
        <v>55</v>
      </c>
      <c r="F12" s="31">
        <v>25208</v>
      </c>
      <c r="G12" s="27"/>
      <c r="H12" s="32"/>
      <c r="I12" s="31">
        <f>F12+G12</f>
        <v>25208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32" customFormat="1" ht="17.25" customHeight="1">
      <c r="A13" s="44"/>
      <c r="B13" s="44"/>
      <c r="C13" s="44"/>
      <c r="D13" s="44"/>
      <c r="E13" s="28" t="s">
        <v>54</v>
      </c>
      <c r="F13" s="29">
        <f>SUM(F11:F12)</f>
        <v>60208</v>
      </c>
      <c r="G13" s="29"/>
      <c r="H13" s="29">
        <f>SUM(H11:H12)</f>
        <v>0</v>
      </c>
      <c r="I13" s="29">
        <f>SUM(I11:I12)</f>
        <v>60208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</row>
    <row r="14" spans="1:248" s="23" customFormat="1" ht="18.75" customHeight="1">
      <c r="A14" s="24">
        <v>6</v>
      </c>
      <c r="B14" s="24">
        <v>700</v>
      </c>
      <c r="C14" s="24">
        <v>70005</v>
      </c>
      <c r="D14" s="24">
        <v>6060</v>
      </c>
      <c r="E14" s="30" t="s">
        <v>26</v>
      </c>
      <c r="F14" s="31">
        <v>20000</v>
      </c>
      <c r="G14" s="27"/>
      <c r="H14" s="32"/>
      <c r="I14" s="31">
        <f>F14+G14</f>
        <v>20000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23" customFormat="1" ht="20.25" customHeight="1">
      <c r="A15" s="24">
        <v>7</v>
      </c>
      <c r="B15" s="24">
        <v>750</v>
      </c>
      <c r="C15" s="24">
        <v>75023</v>
      </c>
      <c r="D15" s="24">
        <v>6060</v>
      </c>
      <c r="E15" s="35" t="s">
        <v>27</v>
      </c>
      <c r="F15" s="27">
        <v>10000</v>
      </c>
      <c r="G15" s="27"/>
      <c r="H15" s="27"/>
      <c r="I15" s="27">
        <f>F15+G15</f>
        <v>10000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23" customFormat="1" ht="18.75" customHeight="1">
      <c r="A16" s="24">
        <v>8</v>
      </c>
      <c r="B16" s="24"/>
      <c r="C16" s="24">
        <v>75023</v>
      </c>
      <c r="D16" s="24">
        <v>6060</v>
      </c>
      <c r="E16" s="35" t="s">
        <v>51</v>
      </c>
      <c r="F16" s="27">
        <v>35000</v>
      </c>
      <c r="G16" s="27"/>
      <c r="H16" s="27"/>
      <c r="I16" s="27">
        <f>F16</f>
        <v>35000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32" customFormat="1" ht="18.75" customHeight="1">
      <c r="A17" s="44"/>
      <c r="B17" s="44"/>
      <c r="C17" s="44"/>
      <c r="D17" s="44"/>
      <c r="E17" s="28" t="s">
        <v>52</v>
      </c>
      <c r="F17" s="29">
        <f>SUM(F15:F16)</f>
        <v>45000</v>
      </c>
      <c r="G17" s="29"/>
      <c r="H17" s="29"/>
      <c r="I17" s="29">
        <f>SUM(I15:I16)</f>
        <v>45000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</row>
    <row r="18" spans="1:248" s="23" customFormat="1" ht="36.75" customHeight="1">
      <c r="A18" s="25">
        <v>9</v>
      </c>
      <c r="B18" s="25">
        <v>801</v>
      </c>
      <c r="C18" s="25">
        <v>80101</v>
      </c>
      <c r="D18" s="25">
        <v>6050</v>
      </c>
      <c r="E18" s="36" t="s">
        <v>28</v>
      </c>
      <c r="F18" s="27">
        <v>312280</v>
      </c>
      <c r="G18" s="27"/>
      <c r="H18" s="27"/>
      <c r="I18" s="27">
        <f>F18-H18</f>
        <v>312280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23" customFormat="1" ht="15.75" customHeight="1">
      <c r="A19" s="25"/>
      <c r="B19" s="25"/>
      <c r="C19" s="25"/>
      <c r="D19" s="25"/>
      <c r="E19" s="36" t="s">
        <v>29</v>
      </c>
      <c r="F19" s="27">
        <v>55000</v>
      </c>
      <c r="G19" s="27"/>
      <c r="H19" s="27"/>
      <c r="I19" s="27">
        <f>F19</f>
        <v>55000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23" customFormat="1" ht="17.25" customHeight="1">
      <c r="A20" s="25">
        <v>10</v>
      </c>
      <c r="B20" s="25"/>
      <c r="C20" s="25">
        <v>80101</v>
      </c>
      <c r="D20" s="25">
        <v>6060</v>
      </c>
      <c r="E20" s="30" t="s">
        <v>53</v>
      </c>
      <c r="F20" s="27">
        <v>45000</v>
      </c>
      <c r="G20" s="27"/>
      <c r="H20" s="27"/>
      <c r="I20" s="27">
        <f>F20</f>
        <v>45000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23" customFormat="1" ht="17.25" customHeight="1">
      <c r="A21" s="25">
        <v>11</v>
      </c>
      <c r="B21" s="25"/>
      <c r="C21" s="25">
        <v>80101</v>
      </c>
      <c r="D21" s="25">
        <v>6060</v>
      </c>
      <c r="E21" s="30" t="s">
        <v>1</v>
      </c>
      <c r="F21" s="27">
        <v>29020</v>
      </c>
      <c r="G21" s="27"/>
      <c r="H21" s="27"/>
      <c r="I21" s="27">
        <f>F21+G21</f>
        <v>29020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23" customFormat="1" ht="18.75" customHeight="1">
      <c r="A22" s="24">
        <v>12</v>
      </c>
      <c r="B22" s="25"/>
      <c r="C22" s="25">
        <v>80110</v>
      </c>
      <c r="D22" s="25">
        <v>6050</v>
      </c>
      <c r="E22" s="35" t="s">
        <v>30</v>
      </c>
      <c r="F22" s="27">
        <v>368503</v>
      </c>
      <c r="G22" s="27"/>
      <c r="H22" s="27"/>
      <c r="I22" s="27">
        <f>F22+G22</f>
        <v>368503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23" customFormat="1" ht="17.25" customHeight="1">
      <c r="A23" s="24">
        <v>13</v>
      </c>
      <c r="B23" s="25"/>
      <c r="C23" s="25">
        <v>80110</v>
      </c>
      <c r="D23" s="25">
        <v>6060</v>
      </c>
      <c r="E23" s="35" t="s">
        <v>31</v>
      </c>
      <c r="F23" s="27">
        <v>264130</v>
      </c>
      <c r="G23" s="27"/>
      <c r="H23" s="27"/>
      <c r="I23" s="27">
        <f>F23-H23</f>
        <v>264130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23" customFormat="1" ht="17.25" customHeight="1">
      <c r="A24" s="24"/>
      <c r="B24" s="25"/>
      <c r="C24" s="25">
        <v>80110</v>
      </c>
      <c r="D24" s="25">
        <v>6060</v>
      </c>
      <c r="E24" s="35" t="s">
        <v>71</v>
      </c>
      <c r="F24" s="27"/>
      <c r="G24" s="27">
        <v>6000</v>
      </c>
      <c r="H24" s="27"/>
      <c r="I24" s="27">
        <f>F24+G24</f>
        <v>6000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23" customFormat="1" ht="18.75" customHeight="1">
      <c r="A25" s="24"/>
      <c r="B25" s="24"/>
      <c r="C25" s="24"/>
      <c r="E25" s="28" t="s">
        <v>32</v>
      </c>
      <c r="F25" s="29">
        <f>F18+F20+F21+F22+F23</f>
        <v>1018933</v>
      </c>
      <c r="G25" s="29">
        <f>SUM(G18:G24)</f>
        <v>6000</v>
      </c>
      <c r="H25" s="29">
        <f>SUM(H18:H23)</f>
        <v>0</v>
      </c>
      <c r="I25" s="29">
        <f>I18+I20+I21+I22+I23+I24</f>
        <v>1024933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23" customFormat="1" ht="20.25" customHeight="1">
      <c r="A26" s="24">
        <v>14</v>
      </c>
      <c r="B26" s="24">
        <v>852</v>
      </c>
      <c r="C26" s="24">
        <v>85212</v>
      </c>
      <c r="D26" s="23">
        <v>6060</v>
      </c>
      <c r="E26" s="47" t="s">
        <v>41</v>
      </c>
      <c r="F26" s="29">
        <v>6800</v>
      </c>
      <c r="G26" s="31"/>
      <c r="H26" s="31"/>
      <c r="I26" s="31">
        <f>F26</f>
        <v>6800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23" customFormat="1" ht="26.25" customHeight="1">
      <c r="A27" s="25">
        <v>15</v>
      </c>
      <c r="B27" s="25">
        <v>900</v>
      </c>
      <c r="C27" s="25">
        <v>90001</v>
      </c>
      <c r="D27" s="25">
        <v>6050</v>
      </c>
      <c r="E27" s="26" t="s">
        <v>33</v>
      </c>
      <c r="F27" s="27">
        <v>984185</v>
      </c>
      <c r="G27" s="27"/>
      <c r="H27" s="27"/>
      <c r="I27" s="27">
        <f>F27+G27</f>
        <v>984185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23" customFormat="1" ht="24.75" customHeight="1">
      <c r="A28" s="24">
        <v>16</v>
      </c>
      <c r="B28" s="37"/>
      <c r="C28" s="37">
        <v>90015</v>
      </c>
      <c r="D28" s="37">
        <v>6050</v>
      </c>
      <c r="E28" s="35" t="s">
        <v>34</v>
      </c>
      <c r="F28" s="27">
        <v>46830</v>
      </c>
      <c r="G28" s="27"/>
      <c r="H28" s="27"/>
      <c r="I28" s="27">
        <f>F28</f>
        <v>46830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s="40" customFormat="1" ht="18.75" customHeight="1">
      <c r="A29" s="25">
        <v>17</v>
      </c>
      <c r="B29" s="38"/>
      <c r="C29" s="38" t="s">
        <v>35</v>
      </c>
      <c r="D29" s="38" t="s">
        <v>36</v>
      </c>
      <c r="E29" s="30" t="s">
        <v>37</v>
      </c>
      <c r="F29" s="31">
        <v>0</v>
      </c>
      <c r="G29" s="31"/>
      <c r="H29" s="31"/>
      <c r="I29" s="31">
        <f>F29-H29</f>
        <v>0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248" s="40" customFormat="1" ht="20.25" customHeight="1">
      <c r="A30" s="24">
        <v>18</v>
      </c>
      <c r="B30" s="38"/>
      <c r="C30" s="38" t="s">
        <v>35</v>
      </c>
      <c r="D30" s="38" t="s">
        <v>36</v>
      </c>
      <c r="E30" s="30" t="s">
        <v>38</v>
      </c>
      <c r="F30" s="31">
        <v>14328</v>
      </c>
      <c r="G30" s="31"/>
      <c r="H30" s="31"/>
      <c r="I30" s="31">
        <f>F30</f>
        <v>14328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</row>
    <row r="31" spans="1:248" s="32" customFormat="1" ht="18.75" customHeight="1">
      <c r="A31" s="41"/>
      <c r="B31" s="42"/>
      <c r="C31" s="42"/>
      <c r="D31" s="42"/>
      <c r="E31" s="28" t="s">
        <v>39</v>
      </c>
      <c r="F31" s="29">
        <f>F27+F28+F29+F30</f>
        <v>1045343</v>
      </c>
      <c r="G31" s="29">
        <f>G27</f>
        <v>0</v>
      </c>
      <c r="H31" s="29">
        <f>SUM(H27:H30)</f>
        <v>0</v>
      </c>
      <c r="I31" s="29">
        <f>I27+I28+I29+I30</f>
        <v>1045343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</row>
    <row r="32" spans="1:248" s="23" customFormat="1" ht="19.5" customHeight="1">
      <c r="A32" s="24">
        <v>15</v>
      </c>
      <c r="B32" s="24">
        <v>926</v>
      </c>
      <c r="C32" s="24">
        <v>92605</v>
      </c>
      <c r="D32" s="24">
        <v>6050</v>
      </c>
      <c r="E32" s="35" t="s">
        <v>40</v>
      </c>
      <c r="F32" s="27">
        <v>15000</v>
      </c>
      <c r="G32" s="27"/>
      <c r="H32" s="27"/>
      <c r="I32" s="27">
        <f>F32</f>
        <v>15000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5:248" s="45" customFormat="1" ht="20.25" customHeight="1">
      <c r="E33" s="45" t="s">
        <v>10</v>
      </c>
      <c r="F33" s="46">
        <f>F10+F13+F14+F17+F25+F26+F31+F32</f>
        <v>2544584</v>
      </c>
      <c r="G33" s="46">
        <f>G10+G13+G25</f>
        <v>6000</v>
      </c>
      <c r="H33" s="46">
        <f>H13+H25</f>
        <v>0</v>
      </c>
      <c r="I33" s="46">
        <f>I10+I13+I14+I17+I25+I26+I31+I32</f>
        <v>2550584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6:9" s="14" customFormat="1" ht="20.25" customHeight="1">
      <c r="F34" s="55"/>
      <c r="G34" s="55"/>
      <c r="H34" s="55"/>
      <c r="I34" s="55"/>
    </row>
    <row r="35" spans="7:9" ht="12.75">
      <c r="G35" s="61" t="s">
        <v>7</v>
      </c>
      <c r="H35" s="61"/>
      <c r="I35" s="61"/>
    </row>
    <row r="37" spans="7:9" ht="12.75">
      <c r="G37" s="61" t="s">
        <v>13</v>
      </c>
      <c r="H37" s="61"/>
      <c r="I37" s="61"/>
    </row>
  </sheetData>
  <mergeCells count="5">
    <mergeCell ref="G37:I37"/>
    <mergeCell ref="F1:I1"/>
    <mergeCell ref="F2:I2"/>
    <mergeCell ref="C3:H3"/>
    <mergeCell ref="G35:I35"/>
  </mergeCells>
  <printOptions/>
  <pageMargins left="0.29" right="0.46" top="0.43" bottom="0.49" header="0.37" footer="0.4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2004-12-14T15:03:19Z</cp:lastPrinted>
  <dcterms:created xsi:type="dcterms:W3CDTF">2001-03-22T14:50:42Z</dcterms:created>
  <dcterms:modified xsi:type="dcterms:W3CDTF">2004-12-14T15:04:14Z</dcterms:modified>
  <cp:category/>
  <cp:version/>
  <cp:contentType/>
  <cp:contentStatus/>
</cp:coreProperties>
</file>