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5"/>
  </bookViews>
  <sheets>
    <sheet name="zał nr 1 do 210" sheetId="1" r:id="rId1"/>
    <sheet name="zał nr 2 do 210" sheetId="2" r:id="rId2"/>
    <sheet name="zał nr 3 do 210" sheetId="3" r:id="rId3"/>
    <sheet name="zał nr 4 do 210" sheetId="4" r:id="rId4"/>
    <sheet name="zał nr 5 do 210" sheetId="5" r:id="rId5"/>
    <sheet name="zał nr 6 do 210" sheetId="6" r:id="rId6"/>
  </sheets>
  <definedNames>
    <definedName name="_xlnm.Print_Area" localSheetId="2">'zał nr 3 do 210'!$A$1:$E$17</definedName>
    <definedName name="_xlnm.Print_Area" localSheetId="3">'zał nr 4 do 210'!$A$1:$L$38</definedName>
    <definedName name="_xlnm.Print_Area" localSheetId="4">'zał nr 5 do 210'!$A$1:$D$39</definedName>
  </definedNames>
  <calcPr fullCalcOnLoad="1"/>
</workbook>
</file>

<file path=xl/sharedStrings.xml><?xml version="1.0" encoding="utf-8"?>
<sst xmlns="http://schemas.openxmlformats.org/spreadsheetml/2006/main" count="351" uniqueCount="228">
  <si>
    <t xml:space="preserve">                                                                                     Rady Gminy Jaktorów </t>
  </si>
  <si>
    <t>Przychody i rozchody budżetu w 2009 r.</t>
  </si>
  <si>
    <t>Przychody i rozchody budżetu w 2007 r.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</si>
  <si>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</si>
  <si>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</si>
  <si>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</si>
  <si>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</si>
  <si>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</si>
  <si>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</si>
  <si>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</si>
  <si>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</si>
  <si>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</si>
  <si>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</si>
  <si>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</si>
  <si>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</si>
  <si>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</si>
  <si>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</si>
  <si>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</si>
  <si>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</si>
  <si>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</si>
  <si>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</si>
  <si>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</si>
  <si>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</si>
  <si>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</si>
  <si>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</si>
  <si>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</si>
  <si>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</si>
  <si>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</si>
  <si>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</si>
  <si>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</si>
  <si>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</si>
  <si>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</si>
  <si>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</si>
  <si>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</si>
  <si>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</si>
  <si>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</si>
  <si>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</si>
  <si>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</si>
  <si>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</si>
  <si>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</si>
  <si>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</si>
  <si>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</si>
  <si>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</si>
  <si>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Informacje uzupełniające:</t>
  </si>
  <si>
    <t>Planowane dochody</t>
  </si>
  <si>
    <t>Wynik</t>
  </si>
  <si>
    <t>- różnica między 1 i 2 (+)</t>
  </si>
  <si>
    <t>- różnica między 2 i 1 (-)</t>
  </si>
  <si>
    <t>A 100 000
C 250 000 
C 250 000</t>
  </si>
  <si>
    <t xml:space="preserve">Opracowanie dokumentacji technicznej  na budowę sieci wodociagowej wraz z przyłączami w m. Budy Zosine, Budy Stare, Grądy, Henryszew -   etap II </t>
  </si>
  <si>
    <t>Razem dział 400 - Wytwarzanie i zaopatrywanie w energię elektryczną, gaz i wodę</t>
  </si>
  <si>
    <t>Wykonanie dokumentacji  budowy oświetlenia ulic:  1)ul. Żyrardowskiej w Budach Starych - od ul. Chopina do wiaduktu CMK, 2) ul. Traugutta w Jaktorowie,  3) ul.Kleeberga w Kolonii Jaktorów, 4) ul. Wyspiańskiego w Chylicach , 5)  w Sadych Budach: ul.Kolejowej, Jagiełły, Racławickiej, Łąkowej  Pułaskiego i Rycerskiej</t>
  </si>
  <si>
    <t>Razem dział 750 - Administracja publiczna</t>
  </si>
  <si>
    <t>w złotych</t>
  </si>
  <si>
    <t>Lp.</t>
  </si>
  <si>
    <t>Nazwa zadania inwestycyjnego</t>
  </si>
  <si>
    <t>Łączne koszty finansowe</t>
  </si>
  <si>
    <t>z tego źródła finansowania</t>
  </si>
  <si>
    <t>dochody własne jst</t>
  </si>
  <si>
    <t>kredyty
i pożyczki</t>
  </si>
  <si>
    <t>x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</si>
  <si>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</si>
  <si>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</si>
  <si>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</si>
  <si>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</si>
  <si>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</si>
  <si>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</si>
  <si>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</si>
  <si>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Zakup usług pozostałych</t>
  </si>
  <si>
    <t>Uzasadnienie:</t>
  </si>
  <si>
    <t>Mirosław Byczak</t>
  </si>
  <si>
    <t>010</t>
  </si>
  <si>
    <t>01010</t>
  </si>
  <si>
    <t>Ogółem</t>
  </si>
  <si>
    <t>Transport i łączność</t>
  </si>
  <si>
    <t>Drogi publiczne gminne</t>
  </si>
  <si>
    <t>Razem wydatki</t>
  </si>
  <si>
    <t>Jednostka organizacyjna realizująca program lub koordynująca wykonanie programu</t>
  </si>
  <si>
    <t>środki wymienione
w art. 5 ust. 1 pkt 2 i 3 u.f.p.</t>
  </si>
  <si>
    <t>razem dział 600 - Transport i łączność</t>
  </si>
  <si>
    <t>razem dział 900 - Gospodarka komunalna i ochrona środowiska</t>
  </si>
  <si>
    <t>Dochody</t>
  </si>
  <si>
    <t>N a z w a</t>
  </si>
  <si>
    <t>Dochody od osób prawnych, od osób fizycznych i od innych jednostek nie posiadających osobowości prawnej oraz wydatki związane z ich poborem</t>
  </si>
  <si>
    <t>na rok 2009</t>
  </si>
  <si>
    <t>Zmniejszenie</t>
  </si>
  <si>
    <t>Zwiększenie</t>
  </si>
  <si>
    <t>Ogółem  dochody</t>
  </si>
  <si>
    <t>0490</t>
  </si>
  <si>
    <t>Wpływy z innych opłat stanowiących dochody jst na podstawie ustaw</t>
  </si>
  <si>
    <t>Wpływy z innych lokalnych opłat pobieranych przez jst na podstawie odrębnych ustaw</t>
  </si>
  <si>
    <t xml:space="preserve">                              Rady Gminy Jaktorów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</si>
  <si>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</si>
  <si>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</si>
  <si>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</si>
  <si>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Zadania inwestycyjne w 2009 r.</t>
  </si>
  <si>
    <t>Rozdz.</t>
  </si>
  <si>
    <t>rok budżetowy 2009 (8+9+10+11)</t>
  </si>
  <si>
    <t>środki pochodzące
z innych  źródeł*</t>
  </si>
  <si>
    <t xml:space="preserve">Opracowanie dokumentacji projektowo kosztorysowej  przebudowy mostu na rzece Tucznej w Jaktorowie  - zgodnie z umową zawartą z Województwem Mazowieckim </t>
  </si>
  <si>
    <t>Urząd Gminy</t>
  </si>
  <si>
    <t xml:space="preserve">Opracowanie projektu budowy chodnika na odcinku od  ul. Potockiego   w kier. wiaduktu CMK w Budach Starych oraz    dokończenie dokumentacji  ciągu pieszo-rowerowo-jezdnego do ul. Potockiego  - zgodnie z porozumieniem
</t>
  </si>
  <si>
    <t>Zakup serwera dla Urzędu Gminy Jaktorów</t>
  </si>
  <si>
    <t>razem dział 010 - Rolnictwo i łowiectwo</t>
  </si>
  <si>
    <t>Sporządzenie map do budowy ulic: Ks. Baranowskiego w Budach Grzybek do drogi Nr 150305 w B.Michałowskich, Armii Ludowej w Międzyborowie,  Jaworowej w Henryszewie,  3 Maja i Walecznych w Grądach</t>
  </si>
  <si>
    <t>Razem dział 754 - Bezpieczeństwo publiczne i ochrona przeciwpożarowa</t>
  </si>
  <si>
    <t>Wykonanie monitoringu budynku Zespołu Szkół Publicznych w Międzyborowie</t>
  </si>
  <si>
    <t>Razem dział 801 - Oświata i wychowanie</t>
  </si>
  <si>
    <t>Opracowanie map i projektu ciągu pieszo-rowerowego w Jaktorowie:  na odcinku od ul. Ogrodowej do ul. Alpejskiej (wzdłuż drogi nr 719)</t>
  </si>
  <si>
    <t>2</t>
  </si>
  <si>
    <t>400</t>
  </si>
  <si>
    <t>40002</t>
  </si>
  <si>
    <t>6060</t>
  </si>
  <si>
    <t>Zakup  zestawu komputerowego " PSION" (z drukarką)</t>
  </si>
  <si>
    <t>Wykonanie  systemu monitoringu wizyjnego w  Gminie</t>
  </si>
  <si>
    <t>Pomoc społeczna</t>
  </si>
  <si>
    <t>Ośrodki pomocy społecznej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</si>
  <si>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</si>
  <si>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</si>
  <si>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</si>
  <si>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</si>
  <si>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</si>
  <si>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</si>
  <si>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</si>
  <si>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</si>
  <si>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</si>
  <si>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</si>
  <si>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</si>
  <si>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</si>
  <si>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</si>
  <si>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</si>
  <si>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</si>
  <si>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</si>
  <si>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</si>
  <si>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</si>
  <si>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</si>
  <si>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</si>
  <si>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</si>
  <si>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</si>
  <si>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</si>
  <si>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</si>
  <si>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</si>
  <si>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</si>
  <si>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</si>
  <si>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</si>
  <si>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</si>
  <si>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</si>
  <si>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2009 r.</t>
  </si>
  <si>
    <t>Program Operacyjny KAPITAŁ LUDZKI  
Priorytet: VII. Promocja integracji społecznej 
działanie 7.1 - Rozwój i upowszechnienie  aktywnej integracji 
Projekt pt. "Dla mnie, dla ciebie, dla nas"</t>
  </si>
  <si>
    <t>Opracowanie dokumentacji technicznej  budowy drogi gminnej ul. Alpejska w Chylicach (nr 150307W) na odcinku od ul. Warszawskiej do ul. Cichej</t>
  </si>
  <si>
    <t>6068, 6069</t>
  </si>
  <si>
    <t>Zakupy inwestycyjne: zakup komputera i laptopa z oprogramowaniem, drukarki, aparatu fotograficznego</t>
  </si>
  <si>
    <t>Razem dział 852 -Pomoc społeczna</t>
  </si>
  <si>
    <t>GOPS w Jaktorowie</t>
  </si>
  <si>
    <t>852-85219-4018</t>
  </si>
  <si>
    <t>852-85219-4019</t>
  </si>
  <si>
    <t>852-85219-4118</t>
  </si>
  <si>
    <t>852-85219-4119</t>
  </si>
  <si>
    <t>852-85219-4128</t>
  </si>
  <si>
    <t>852-85219-4129</t>
  </si>
  <si>
    <t>852-85219-4178</t>
  </si>
  <si>
    <t>852-85219-4179</t>
  </si>
  <si>
    <t>852-85219-4218</t>
  </si>
  <si>
    <t>852-85219-4219</t>
  </si>
  <si>
    <t>852-85219-4308</t>
  </si>
  <si>
    <t>852-85219-4309</t>
  </si>
  <si>
    <t>852-85219-6068</t>
  </si>
  <si>
    <t>852-85219-6069</t>
  </si>
  <si>
    <t>2009r</t>
  </si>
  <si>
    <t>Przebudowa drogi gminnej Międzyborów - Bieganów na odcinku w ulicach: Armii Krajowej, Staszica, Orzeszkowej, Kopernika do ul. Heweliusza</t>
  </si>
  <si>
    <t>Dotacje rozwojowe oraz środki  na finansowanie Wspólnej Polityki Rolnej</t>
  </si>
  <si>
    <t>Dotacje rozwojowe</t>
  </si>
  <si>
    <t>0020</t>
  </si>
  <si>
    <t>Zakup usług remontowych</t>
  </si>
  <si>
    <t>Działalność usługowa</t>
  </si>
  <si>
    <t>Plany zagospodarowania przestrzennego</t>
  </si>
  <si>
    <t>Obsługa długu publicznego</t>
  </si>
  <si>
    <t>Obsługa papierów wartościowych, kredytów i pożyczek jst</t>
  </si>
  <si>
    <t>Odsetki i dyskonto od krajowych skarbowych papierów wartościowych, pożyczek i kredytów oraz innych instrum.finans. związanych z obługą długu krajowego</t>
  </si>
  <si>
    <t>Udziały gmin w podatkach stanowiących dochód budżetu państwa</t>
  </si>
  <si>
    <t>Podatek dochodowy od osób 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</si>
  <si>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</si>
  <si>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</si>
  <si>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</si>
  <si>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0480</t>
  </si>
  <si>
    <t>Wpływy z opłat za zezwolenia na sprzedaż alkoholu</t>
  </si>
  <si>
    <t>0920</t>
  </si>
  <si>
    <t>Różne rozliczenia</t>
  </si>
  <si>
    <t>Różne rozliczenia finansowe</t>
  </si>
  <si>
    <t>Pozostałe odsetki</t>
  </si>
  <si>
    <t>Ochrona zdrowia</t>
  </si>
  <si>
    <t>Przeciwdziałanie alkoholizmowi</t>
  </si>
  <si>
    <t>Wydatki na zakupy inwestycyjne jednostek budżetowych</t>
  </si>
  <si>
    <t>Bezpieczeństwo publiczne i ochrona przeciwpożarowa</t>
  </si>
  <si>
    <t>Ochotnicze straże pożarne</t>
  </si>
  <si>
    <t>6260</t>
  </si>
  <si>
    <t>Zmniejszenia</t>
  </si>
  <si>
    <t>Zestawienie zmian w planie dochodów  budżetu Gminy Jaktorów</t>
  </si>
  <si>
    <t>Środki na dofinansowanie  własnych inwestycji gmin, powiatów, samorządów województw,  pozyskane z innych żródeł</t>
  </si>
  <si>
    <t>Zestawienie zmian w planie   wydatków  budżetowych  na rok 2009</t>
  </si>
  <si>
    <r>
      <t xml:space="preserve">3)  </t>
    </r>
    <r>
      <rPr>
        <u val="single"/>
        <sz val="11"/>
        <rFont val="Arial CE"/>
        <family val="0"/>
      </rPr>
      <t>W dziale 852 - Pomoc społeczna</t>
    </r>
    <r>
      <rPr>
        <sz val="11"/>
        <rFont val="Arial CE"/>
        <family val="2"/>
      </rPr>
      <t xml:space="preserve"> prowadza się zmiany w planie dotacji    na realizację Programu  Operacyjnego Kapitał Ludzki - priorytet VII. Promocja integracji społecznej,   projekt "Dla mnie, dla ciebie, dla nas" w kwocie 10.105 zł - stosownie do otrzymanych środków finansowych.</t>
    </r>
  </si>
  <si>
    <t xml:space="preserve">                                                   Przewodniczący Rady Gminy</t>
  </si>
  <si>
    <t xml:space="preserve">                                                   Mirosław Byczak</t>
  </si>
  <si>
    <r>
      <t xml:space="preserve"> 6)  </t>
    </r>
    <r>
      <rPr>
        <u val="single"/>
        <sz val="11"/>
        <rFont val="Arial CE"/>
        <family val="0"/>
      </rPr>
      <t>W dziale 852 - Pomoc społeczna</t>
    </r>
    <r>
      <rPr>
        <sz val="11"/>
        <rFont val="Arial CE"/>
        <family val="2"/>
      </rPr>
      <t xml:space="preserve"> prowadza się zmiany w planie wydatków    na realizację Programu  Operacyjnego Kapitał Ludzki - priorytet VII. Promocja integracji społecznej,   projekt "Dla mnie, dla ciebie, dla nas"  w kwocie 1.200 zł - stosownie do otrzymanych środków finansowych.</t>
    </r>
  </si>
  <si>
    <r>
      <t xml:space="preserve"> 1) </t>
    </r>
    <r>
      <rPr>
        <u val="single"/>
        <sz val="11"/>
        <rFont val="Arial CE"/>
        <family val="0"/>
      </rPr>
      <t>dział 600 - Transport i łączność</t>
    </r>
    <r>
      <rPr>
        <sz val="11"/>
        <rFont val="Arial CE"/>
        <family val="0"/>
      </rPr>
      <t xml:space="preserve"> -  62.500  przeznacza się na dostawę kruszywa wraz z wbudowaniem na drogi gminne, 
 2)</t>
    </r>
    <r>
      <rPr>
        <b/>
        <sz val="11"/>
        <rFont val="Arial CE"/>
        <family val="0"/>
      </rPr>
      <t xml:space="preserve"> </t>
    </r>
    <r>
      <rPr>
        <u val="single"/>
        <sz val="11"/>
        <rFont val="Arial CE"/>
        <family val="0"/>
      </rPr>
      <t xml:space="preserve">dział 710 - Działalność usługowa </t>
    </r>
    <r>
      <rPr>
        <sz val="11"/>
        <rFont val="Arial CE"/>
        <family val="0"/>
      </rPr>
      <t xml:space="preserve"> - kwotę   20.000 zł zabezpiecza sie  na   opracowanie prognozy oddziaływania na środowisko  zmiany studium uwarunkowań i kierunków zagospodarowanie przestrzennego Gminy, 
</t>
    </r>
  </si>
  <si>
    <t xml:space="preserve">                                   Rady Gminy Jaktorów z dnia 18 maja 2009r</t>
  </si>
  <si>
    <t xml:space="preserve">                              Zał. Nr 1  do uchwały Nr XXXIII/ 210 /2009</t>
  </si>
  <si>
    <t xml:space="preserve">                              Zał  Nr 2  do uchwały Nr XXXIII/ 210 /2009</t>
  </si>
  <si>
    <t xml:space="preserve">                                     z dnia  18 maja  2009r</t>
  </si>
  <si>
    <t xml:space="preserve">                              Zał  Nr 3  do uchwały Nr XXXIII/ 210 /2009</t>
  </si>
  <si>
    <t xml:space="preserve">                                     z dnia 18 maja  2009r</t>
  </si>
  <si>
    <t>Zał Nr 4 do uchwały Nr XXXIII/210 /2009</t>
  </si>
  <si>
    <t>Rady Gminy Jaktorów z dnia 18 maja 2009r</t>
  </si>
  <si>
    <t>Zał. Nr 5 do uchwały Nr XXXIII / 210 /2009</t>
  </si>
  <si>
    <t xml:space="preserve"> z dnia  18 maja  2009r</t>
  </si>
  <si>
    <t xml:space="preserve">Kwota
</t>
  </si>
  <si>
    <t>Zał. Nr 6 do uchwały  Nr XXXIII/ 210 /2009</t>
  </si>
  <si>
    <r>
      <t xml:space="preserve">1) </t>
    </r>
    <r>
      <rPr>
        <u val="single"/>
        <sz val="11"/>
        <rFont val="Arial CE"/>
        <family val="0"/>
      </rPr>
      <t>w dziale 754 - Bezpieczeństwo publiczne i ochrona przeciwpożarowa</t>
    </r>
    <r>
      <rPr>
        <sz val="11"/>
        <rFont val="Arial CE"/>
        <family val="0"/>
      </rPr>
      <t xml:space="preserve"> zwiększa się dochody o kwotę 350.000 zł na zakup  ciężkiego samochodu ratowniczo-gaśniczego dla Ochotniczej Straży Pożarnej w Międzyborowie, z tego 100.000 zł stanowi dotacja z Wojewódzkiego Funduszu Ochrony Środowiska i Gospodarki Wodnej w Warszawie oraz  kwota 250.000 zł  przekazana przez OSP w Międzyborowie na podstawie porozumienia.
2) Zwiększa się dochody własne  Gminy  o kwotę  96 500 zł, z tego:
 - </t>
    </r>
    <r>
      <rPr>
        <u val="single"/>
        <sz val="11"/>
        <rFont val="Arial CE"/>
        <family val="0"/>
      </rPr>
      <t xml:space="preserve">w dziale 756 - Dochody od osób prawnych, od osób fizycznych i inn.jednostek nie posiadających osobowości prawnej  </t>
    </r>
    <r>
      <rPr>
        <sz val="11"/>
        <rFont val="Arial CE"/>
        <family val="0"/>
      </rPr>
      <t>- razem 81.500 zł, w tym   z tytułu  podatku od spadków i darowizn  20 000zł, opłat za zezwolenie na sprzedaż alkoholu  6 500 zł, opłaty planistycznej i  zajęcia pasa drogowego 35 000 zł, podatku dochodowego od osób prawnych 20 000 zł 
 -</t>
    </r>
    <r>
      <rPr>
        <u val="single"/>
        <sz val="11"/>
        <rFont val="Arial CE"/>
        <family val="0"/>
      </rPr>
      <t>w dziale 758 - Różne rozliczenia</t>
    </r>
    <r>
      <rPr>
        <sz val="11"/>
        <rFont val="Arial CE"/>
        <family val="0"/>
      </rPr>
      <t xml:space="preserve">  - 15.000 zł z tytułu  odsetek od środków na rachunku bankowym.  </t>
    </r>
  </si>
  <si>
    <r>
      <t xml:space="preserve"> 3)</t>
    </r>
    <r>
      <rPr>
        <b/>
        <sz val="11"/>
        <rFont val="Arial CE"/>
        <family val="0"/>
      </rPr>
      <t xml:space="preserve"> </t>
    </r>
    <r>
      <rPr>
        <u val="single"/>
        <sz val="11"/>
        <rFont val="Arial CE"/>
        <family val="0"/>
      </rPr>
      <t xml:space="preserve">dział 754 - Bezpieczeństwo publiczne i ochrona przeciwpożarowa </t>
    </r>
    <r>
      <rPr>
        <sz val="11"/>
        <rFont val="Arial CE"/>
        <family val="0"/>
      </rPr>
      <t xml:space="preserve">- kwotę 350.000 zł przeznacza się na  dofinansowanie zakupu  ciężkiego samochodu ratowniczo-gaśniczego dla Ochotniczej Straży Pożarnej w Międzyborowie, 
 4) </t>
    </r>
    <r>
      <rPr>
        <u val="single"/>
        <sz val="11"/>
        <rFont val="Arial CE"/>
        <family val="0"/>
      </rPr>
      <t>dział 757 - Obsługa długu publicznego</t>
    </r>
    <r>
      <rPr>
        <sz val="11"/>
        <rFont val="Arial CE"/>
        <family val="0"/>
      </rPr>
      <t xml:space="preserve"> - 7.500 zł zabezpiecza się na odsetki od pożyczki pozyskanej  w  WFOŚiGW na zakup samochodu ratowniczego,
 5)</t>
    </r>
    <r>
      <rPr>
        <u val="single"/>
        <sz val="11"/>
        <rFont val="Arial CE"/>
        <family val="0"/>
      </rPr>
      <t xml:space="preserve"> dział 851 - Ochrona zdrowia</t>
    </r>
    <r>
      <rPr>
        <sz val="11"/>
        <rFont val="Arial CE"/>
        <family val="0"/>
      </rPr>
      <t xml:space="preserve"> - kwotę 6.500 zł przeznacza się na dofinansowanie zadań ujętych w 
Gminnym Programie Przecwidziałania Alkoholizmowi.</t>
    </r>
  </si>
  <si>
    <t>Zwieksza się plan wydatków w budżecie Gminy Jaktorów na rok 2009  o kwotę 250.000 zł na zadanie pod nazwą "Zakup  ciężkiego samochodu ratownico-gaśniczego dla Ochotniczej Straży Pożarnej w Międzyborowie"   w związku  z  planowanym pozyskaniem  pożyczki  w Wojewódzkim Funduszu Ochrony Środowiska i Gospodarki Wodnej w Warszawie (pismo Nr WFOŚiGW/910/09 z dnia 26.01.2009r).</t>
  </si>
  <si>
    <t>Zakup  ciężkiego samochodu  ratowniczo-gaśniczego  dla OSP w Międzyborowie</t>
  </si>
  <si>
    <t>Dotacje z funduszy celowych na finansowanie lub dofinansowanie kosztów realizacji inwestycji i zakupów inwestycyjnych jednostek sektora finansów publicznych</t>
  </si>
  <si>
    <t>C - inne  (pożyczki z WFOŚiGW - 250.000 zł, środki z OSP 250 000,-))</t>
  </si>
  <si>
    <t xml:space="preserve">A. Dotacje i środki z budżetu państwa ( dotacja z WFOŚiGW) </t>
  </si>
  <si>
    <t>art..5 ust.1 pkt.2 uofp</t>
  </si>
  <si>
    <t>dotacje rozwojowe</t>
  </si>
  <si>
    <t>art..5 ust.1 pkt 3 uofp</t>
  </si>
  <si>
    <t>Wydatki* na programy i projekty realizowane ze środków pochodzących z funduszy strukturalnych i Funduszu Spójności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</si>
</sst>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0" xfId="18" applyFont="1">
      <alignment/>
      <protection/>
    </xf>
    <xf numFmtId="0" fontId="16" fillId="0" borderId="0" xfId="18" applyFont="1">
      <alignment/>
      <protection/>
    </xf>
    <xf numFmtId="0" fontId="17" fillId="0" borderId="0" xfId="18" applyFont="1">
      <alignment/>
      <protection/>
    </xf>
    <xf numFmtId="0" fontId="18" fillId="0" borderId="1" xfId="18" applyFont="1" applyBorder="1" applyAlignment="1">
      <alignment horizontal="center" vertical="center"/>
      <protection/>
    </xf>
    <xf numFmtId="0" fontId="18" fillId="0" borderId="0" xfId="18" applyFont="1">
      <alignment/>
      <protection/>
    </xf>
    <xf numFmtId="0" fontId="6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 applyFill="1">
      <alignment/>
      <protection/>
    </xf>
    <xf numFmtId="0" fontId="19" fillId="0" borderId="5" xfId="18" applyFont="1" applyBorder="1" applyAlignment="1">
      <alignment horizontal="center"/>
      <protection/>
    </xf>
    <xf numFmtId="0" fontId="19" fillId="0" borderId="5" xfId="18" applyFont="1" applyBorder="1" applyAlignment="1">
      <alignment vertical="top" wrapText="1"/>
      <protection/>
    </xf>
    <xf numFmtId="0" fontId="18" fillId="0" borderId="6" xfId="18" applyFont="1" applyBorder="1">
      <alignment/>
      <protection/>
    </xf>
    <xf numFmtId="0" fontId="19" fillId="0" borderId="6" xfId="18" applyFont="1" applyBorder="1" applyAlignment="1">
      <alignment horizontal="center"/>
      <protection/>
    </xf>
    <xf numFmtId="0" fontId="18" fillId="0" borderId="7" xfId="18" applyFont="1" applyBorder="1" applyAlignment="1">
      <alignment horizontal="center" vertical="center"/>
      <protection/>
    </xf>
    <xf numFmtId="0" fontId="18" fillId="0" borderId="7" xfId="18" applyFont="1" applyBorder="1">
      <alignment/>
      <protection/>
    </xf>
    <xf numFmtId="0" fontId="15" fillId="0" borderId="1" xfId="18" applyFont="1" applyBorder="1">
      <alignment/>
      <protection/>
    </xf>
    <xf numFmtId="0" fontId="15" fillId="0" borderId="1" xfId="18" applyFont="1" applyBorder="1" applyAlignment="1">
      <alignment/>
      <protection/>
    </xf>
    <xf numFmtId="0" fontId="18" fillId="0" borderId="1" xfId="18" applyFont="1" applyBorder="1">
      <alignment/>
      <protection/>
    </xf>
    <xf numFmtId="0" fontId="18" fillId="0" borderId="1" xfId="18" applyFont="1" applyBorder="1" applyAlignment="1">
      <alignment/>
      <protection/>
    </xf>
    <xf numFmtId="0" fontId="19" fillId="0" borderId="0" xfId="18" applyFont="1">
      <alignment/>
      <protection/>
    </xf>
    <xf numFmtId="3" fontId="18" fillId="0" borderId="1" xfId="18" applyNumberFormat="1" applyFont="1" applyBorder="1">
      <alignment/>
      <protection/>
    </xf>
    <xf numFmtId="0" fontId="18" fillId="0" borderId="6" xfId="18" applyFont="1" applyBorder="1" applyAlignment="1">
      <alignment horizontal="left"/>
      <protection/>
    </xf>
    <xf numFmtId="3" fontId="19" fillId="0" borderId="5" xfId="18" applyNumberFormat="1" applyFont="1" applyBorder="1">
      <alignment/>
      <protection/>
    </xf>
    <xf numFmtId="3" fontId="19" fillId="0" borderId="1" xfId="18" applyNumberFormat="1" applyFont="1" applyBorder="1">
      <alignment/>
      <protection/>
    </xf>
    <xf numFmtId="3" fontId="18" fillId="0" borderId="1" xfId="18" applyNumberFormat="1" applyFont="1" applyBorder="1">
      <alignment/>
      <protection/>
    </xf>
    <xf numFmtId="0" fontId="18" fillId="0" borderId="1" xfId="18" applyFont="1" applyBorder="1">
      <alignment/>
      <protection/>
    </xf>
    <xf numFmtId="3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7" fillId="0" borderId="0" xfId="18" applyFont="1" applyAlignment="1">
      <alignment horizontal="left" vertical="top" wrapText="1"/>
      <protection/>
    </xf>
    <xf numFmtId="0" fontId="15" fillId="0" borderId="0" xfId="18" applyFont="1" applyAlignment="1">
      <alignment horizontal="center"/>
      <protection/>
    </xf>
    <xf numFmtId="0" fontId="16" fillId="0" borderId="11" xfId="18" applyFont="1" applyBorder="1" applyAlignment="1">
      <alignment horizontal="center"/>
      <protection/>
    </xf>
    <xf numFmtId="0" fontId="16" fillId="0" borderId="12" xfId="18" applyFont="1" applyBorder="1" applyAlignment="1">
      <alignment horizontal="center"/>
      <protection/>
    </xf>
    <xf numFmtId="0" fontId="18" fillId="0" borderId="6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left" vertical="top" wrapText="1"/>
      <protection/>
    </xf>
    <xf numFmtId="0" fontId="14" fillId="0" borderId="14" xfId="18" applyFont="1" applyBorder="1" applyAlignment="1">
      <alignment horizontal="left" vertical="top" wrapText="1"/>
      <protection/>
    </xf>
    <xf numFmtId="0" fontId="14" fillId="0" borderId="15" xfId="18" applyFont="1" applyBorder="1" applyAlignment="1">
      <alignment horizontal="left" vertical="top" wrapText="1"/>
      <protection/>
    </xf>
    <xf numFmtId="0" fontId="14" fillId="0" borderId="16" xfId="18" applyFont="1" applyBorder="1" applyAlignment="1">
      <alignment horizontal="left" vertical="top" wrapText="1"/>
      <protection/>
    </xf>
    <xf numFmtId="0" fontId="14" fillId="0" borderId="0" xfId="18" applyFont="1" applyBorder="1" applyAlignment="1">
      <alignment horizontal="left" vertical="top" wrapText="1"/>
      <protection/>
    </xf>
    <xf numFmtId="0" fontId="14" fillId="0" borderId="17" xfId="18" applyFont="1" applyBorder="1" applyAlignment="1">
      <alignment horizontal="left" vertical="top" wrapText="1"/>
      <protection/>
    </xf>
    <xf numFmtId="0" fontId="19" fillId="0" borderId="1" xfId="18" applyFont="1" applyBorder="1" applyAlignment="1">
      <alignment horizontal="center"/>
      <protection/>
    </xf>
    <xf numFmtId="0" fontId="19" fillId="0" borderId="3" xfId="18" applyFont="1" applyBorder="1" applyAlignment="1">
      <alignment horizontal="center"/>
      <protection/>
    </xf>
    <xf numFmtId="0" fontId="19" fillId="0" borderId="2" xfId="18" applyFont="1" applyBorder="1" applyAlignment="1">
      <alignment horizontal="center"/>
      <protection/>
    </xf>
    <xf numFmtId="0" fontId="16" fillId="0" borderId="1" xfId="18" applyFont="1" applyFill="1" applyBorder="1" applyAlignment="1">
      <alignment horizontal="center" vertical="center" wrapText="1"/>
      <protection/>
    </xf>
    <xf numFmtId="0" fontId="16" fillId="0" borderId="18" xfId="18" applyFont="1" applyBorder="1" applyAlignment="1">
      <alignment horizontal="center"/>
      <protection/>
    </xf>
    <xf numFmtId="0" fontId="16" fillId="0" borderId="19" xfId="18" applyFont="1" applyBorder="1" applyAlignment="1">
      <alignment horizontal="center"/>
      <protection/>
    </xf>
    <xf numFmtId="0" fontId="16" fillId="0" borderId="1" xfId="18" applyFont="1" applyFill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left"/>
      <protection/>
    </xf>
    <xf numFmtId="0" fontId="13" fillId="0" borderId="0" xfId="18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4">
      <selection activeCell="D11" sqref="D11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17.25" customHeight="1">
      <c r="D1" s="128" t="s">
        <v>206</v>
      </c>
      <c r="E1" s="128"/>
      <c r="F1" s="128"/>
    </row>
    <row r="2" spans="4:6" ht="16.5" customHeight="1">
      <c r="D2" s="128" t="s">
        <v>205</v>
      </c>
      <c r="E2" s="128"/>
      <c r="F2" s="128"/>
    </row>
    <row r="3" spans="4:5" ht="15" customHeight="1">
      <c r="D3" s="33"/>
      <c r="E3" s="33"/>
    </row>
    <row r="4" spans="1:6" ht="19.5" customHeight="1">
      <c r="A4" s="3"/>
      <c r="B4" s="131" t="s">
        <v>197</v>
      </c>
      <c r="C4" s="131"/>
      <c r="D4" s="131"/>
      <c r="E4" s="131"/>
      <c r="F4" s="131"/>
    </row>
    <row r="5" spans="1:6" ht="19.5" customHeight="1">
      <c r="A5" s="3"/>
      <c r="B5" s="6"/>
      <c r="C5" s="6"/>
      <c r="D5" s="49" t="s">
        <v>84</v>
      </c>
      <c r="E5" s="49"/>
      <c r="F5" s="6"/>
    </row>
    <row r="6" spans="1:5" ht="18" customHeight="1">
      <c r="A6" s="34"/>
      <c r="B6" s="107" t="s">
        <v>81</v>
      </c>
      <c r="C6" s="34"/>
      <c r="D6" s="34"/>
      <c r="E6" s="34"/>
    </row>
    <row r="7" spans="1:6" s="36" customFormat="1" ht="24.75" customHeight="1">
      <c r="A7" s="35" t="s">
        <v>64</v>
      </c>
      <c r="B7" s="35" t="s">
        <v>65</v>
      </c>
      <c r="C7" s="35" t="s">
        <v>66</v>
      </c>
      <c r="D7" s="35" t="s">
        <v>82</v>
      </c>
      <c r="E7" s="35" t="s">
        <v>85</v>
      </c>
      <c r="F7" s="35" t="s">
        <v>86</v>
      </c>
    </row>
    <row r="8" spans="1:6" s="32" customFormat="1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s="96" customFormat="1" ht="29.25" customHeight="1">
      <c r="A9" s="102">
        <v>754</v>
      </c>
      <c r="B9" s="103"/>
      <c r="C9" s="104"/>
      <c r="D9" s="105" t="s">
        <v>193</v>
      </c>
      <c r="E9" s="105"/>
      <c r="F9" s="45">
        <f>F10</f>
        <v>350000</v>
      </c>
    </row>
    <row r="10" spans="1:6" s="32" customFormat="1" ht="20.25" customHeight="1">
      <c r="A10" s="100"/>
      <c r="B10" s="100">
        <v>75412</v>
      </c>
      <c r="C10" s="101"/>
      <c r="D10" s="1" t="s">
        <v>194</v>
      </c>
      <c r="E10" s="1"/>
      <c r="F10" s="108">
        <f>F11+F12</f>
        <v>350000</v>
      </c>
    </row>
    <row r="11" spans="1:6" s="32" customFormat="1" ht="54.75" customHeight="1">
      <c r="A11" s="100"/>
      <c r="B11" s="100"/>
      <c r="C11" s="101" t="s">
        <v>195</v>
      </c>
      <c r="D11" s="11" t="s">
        <v>221</v>
      </c>
      <c r="E11" s="11"/>
      <c r="F11" s="67">
        <v>100000</v>
      </c>
    </row>
    <row r="12" spans="1:6" s="32" customFormat="1" ht="43.5" customHeight="1">
      <c r="A12" s="35"/>
      <c r="B12" s="35"/>
      <c r="C12" s="101">
        <v>6290</v>
      </c>
      <c r="D12" s="11" t="s">
        <v>198</v>
      </c>
      <c r="E12" s="35"/>
      <c r="F12" s="67">
        <v>250000</v>
      </c>
    </row>
    <row r="13" spans="1:6" s="96" customFormat="1" ht="42" customHeight="1">
      <c r="A13" s="97">
        <v>756</v>
      </c>
      <c r="B13" s="43"/>
      <c r="C13" s="43"/>
      <c r="D13" s="98" t="s">
        <v>83</v>
      </c>
      <c r="E13" s="98"/>
      <c r="F13" s="45">
        <f>F14+F16+F19</f>
        <v>81500</v>
      </c>
    </row>
    <row r="14" spans="1:6" s="38" customFormat="1" ht="43.5" customHeight="1">
      <c r="A14" s="37"/>
      <c r="B14" s="39">
        <v>75616</v>
      </c>
      <c r="C14" s="10"/>
      <c r="D14" s="18" t="s">
        <v>181</v>
      </c>
      <c r="E14" s="18"/>
      <c r="F14" s="19">
        <f>F15</f>
        <v>20000</v>
      </c>
    </row>
    <row r="15" spans="1:6" s="38" customFormat="1" ht="20.25" customHeight="1">
      <c r="A15" s="37"/>
      <c r="B15" s="10"/>
      <c r="C15" s="40" t="s">
        <v>182</v>
      </c>
      <c r="D15" s="93" t="s">
        <v>183</v>
      </c>
      <c r="E15" s="93"/>
      <c r="F15" s="19">
        <v>20000</v>
      </c>
    </row>
    <row r="16" spans="1:6" s="32" customFormat="1" ht="30" customHeight="1">
      <c r="A16" s="35"/>
      <c r="B16" s="39">
        <v>75618</v>
      </c>
      <c r="C16" s="40"/>
      <c r="D16" s="18" t="s">
        <v>89</v>
      </c>
      <c r="E16" s="18"/>
      <c r="F16" s="67">
        <f>F17+F18</f>
        <v>41500</v>
      </c>
    </row>
    <row r="17" spans="1:6" s="32" customFormat="1" ht="29.25" customHeight="1">
      <c r="A17" s="35"/>
      <c r="B17" s="39"/>
      <c r="C17" s="101" t="s">
        <v>184</v>
      </c>
      <c r="D17" s="18" t="s">
        <v>185</v>
      </c>
      <c r="E17" s="18"/>
      <c r="F17" s="67">
        <v>6500</v>
      </c>
    </row>
    <row r="18" spans="1:6" s="32" customFormat="1" ht="30" customHeight="1">
      <c r="A18" s="35"/>
      <c r="B18" s="35"/>
      <c r="C18" s="39" t="s">
        <v>88</v>
      </c>
      <c r="D18" s="18" t="s">
        <v>90</v>
      </c>
      <c r="E18" s="18"/>
      <c r="F18" s="67">
        <v>35000</v>
      </c>
    </row>
    <row r="19" spans="1:6" s="32" customFormat="1" ht="29.25" customHeight="1">
      <c r="A19" s="35"/>
      <c r="B19" s="35">
        <v>75621</v>
      </c>
      <c r="C19" s="39"/>
      <c r="D19" s="18" t="s">
        <v>179</v>
      </c>
      <c r="E19" s="18"/>
      <c r="F19" s="67">
        <f>F20</f>
        <v>20000</v>
      </c>
    </row>
    <row r="20" spans="1:6" s="32" customFormat="1" ht="21" customHeight="1">
      <c r="A20" s="35"/>
      <c r="B20" s="35"/>
      <c r="C20" s="40" t="s">
        <v>172</v>
      </c>
      <c r="D20" s="93" t="s">
        <v>180</v>
      </c>
      <c r="E20" s="93"/>
      <c r="F20" s="67">
        <v>20000</v>
      </c>
    </row>
    <row r="21" spans="1:6" s="96" customFormat="1" ht="22.5" customHeight="1">
      <c r="A21" s="43">
        <v>758</v>
      </c>
      <c r="B21" s="43"/>
      <c r="C21" s="95"/>
      <c r="D21" s="94" t="s">
        <v>187</v>
      </c>
      <c r="E21" s="94"/>
      <c r="F21" s="45">
        <f>F22</f>
        <v>15000</v>
      </c>
    </row>
    <row r="22" spans="1:6" s="32" customFormat="1" ht="21" customHeight="1">
      <c r="A22" s="35"/>
      <c r="B22" s="35">
        <v>75814</v>
      </c>
      <c r="C22" s="40"/>
      <c r="D22" s="93" t="s">
        <v>188</v>
      </c>
      <c r="E22" s="93"/>
      <c r="F22" s="67">
        <f>F23</f>
        <v>15000</v>
      </c>
    </row>
    <row r="23" spans="1:6" s="32" customFormat="1" ht="21" customHeight="1">
      <c r="A23" s="35"/>
      <c r="B23" s="35"/>
      <c r="C23" s="40" t="s">
        <v>186</v>
      </c>
      <c r="D23" s="93" t="s">
        <v>189</v>
      </c>
      <c r="E23" s="93"/>
      <c r="F23" s="67">
        <v>15000</v>
      </c>
    </row>
    <row r="24" spans="1:6" s="32" customFormat="1" ht="21" customHeight="1">
      <c r="A24" s="43">
        <v>852</v>
      </c>
      <c r="B24" s="43"/>
      <c r="C24" s="43"/>
      <c r="D24" s="47" t="s">
        <v>115</v>
      </c>
      <c r="E24" s="42">
        <f>E25</f>
        <v>10105</v>
      </c>
      <c r="F24" s="45">
        <f>F25</f>
        <v>10105</v>
      </c>
    </row>
    <row r="25" spans="1:6" s="32" customFormat="1" ht="21" customHeight="1">
      <c r="A25" s="5"/>
      <c r="B25" s="5">
        <v>85219</v>
      </c>
      <c r="C25" s="5"/>
      <c r="D25" s="13" t="s">
        <v>116</v>
      </c>
      <c r="E25" s="8">
        <f>E26</f>
        <v>10105</v>
      </c>
      <c r="F25" s="19">
        <f>F27+F28+F29</f>
        <v>10105</v>
      </c>
    </row>
    <row r="26" spans="1:6" s="32" customFormat="1" ht="28.5" customHeight="1">
      <c r="A26" s="28"/>
      <c r="B26" s="2"/>
      <c r="C26" s="5">
        <v>2008</v>
      </c>
      <c r="D26" s="18" t="s">
        <v>170</v>
      </c>
      <c r="E26" s="8">
        <v>10105</v>
      </c>
      <c r="F26" s="19"/>
    </row>
    <row r="27" spans="1:6" s="32" customFormat="1" ht="27" customHeight="1">
      <c r="A27" s="28"/>
      <c r="B27" s="2"/>
      <c r="C27" s="5">
        <v>2009</v>
      </c>
      <c r="D27" s="18" t="s">
        <v>170</v>
      </c>
      <c r="E27" s="8"/>
      <c r="F27" s="19">
        <v>2105</v>
      </c>
    </row>
    <row r="28" spans="1:6" s="32" customFormat="1" ht="21" customHeight="1">
      <c r="A28" s="5"/>
      <c r="B28" s="5"/>
      <c r="C28" s="5">
        <v>6208</v>
      </c>
      <c r="D28" s="1" t="s">
        <v>171</v>
      </c>
      <c r="E28" s="8"/>
      <c r="F28" s="19">
        <v>6800</v>
      </c>
    </row>
    <row r="29" spans="1:6" s="32" customFormat="1" ht="21" customHeight="1">
      <c r="A29" s="5"/>
      <c r="B29" s="5"/>
      <c r="C29" s="5">
        <v>6209</v>
      </c>
      <c r="D29" s="1" t="s">
        <v>171</v>
      </c>
      <c r="E29" s="8"/>
      <c r="F29" s="8">
        <v>1200</v>
      </c>
    </row>
    <row r="30" spans="1:6" ht="21" customHeight="1">
      <c r="A30" s="1"/>
      <c r="B30" s="1"/>
      <c r="C30" s="1"/>
      <c r="D30" s="35" t="s">
        <v>87</v>
      </c>
      <c r="E30" s="109">
        <f>E9+E13+E21+E24</f>
        <v>10105</v>
      </c>
      <c r="F30" s="16">
        <f>F9+F13+F21+F24</f>
        <v>456605</v>
      </c>
    </row>
    <row r="31" s="3" customFormat="1" ht="15.75" customHeight="1">
      <c r="A31" s="3" t="s">
        <v>69</v>
      </c>
    </row>
    <row r="32" spans="1:6" s="3" customFormat="1" ht="164.25" customHeight="1">
      <c r="A32" s="130" t="s">
        <v>217</v>
      </c>
      <c r="B32" s="130"/>
      <c r="C32" s="130"/>
      <c r="D32" s="130"/>
      <c r="E32" s="130"/>
      <c r="F32" s="130"/>
    </row>
    <row r="33" spans="1:6" s="3" customFormat="1" ht="48.75" customHeight="1">
      <c r="A33" s="129" t="s">
        <v>200</v>
      </c>
      <c r="B33" s="129"/>
      <c r="C33" s="129"/>
      <c r="D33" s="129"/>
      <c r="E33" s="129"/>
      <c r="F33" s="129"/>
    </row>
    <row r="34" spans="1:6" s="3" customFormat="1" ht="18" customHeight="1">
      <c r="A34" s="130"/>
      <c r="B34" s="130"/>
      <c r="C34" s="130"/>
      <c r="D34" s="130"/>
      <c r="E34" s="130"/>
      <c r="F34" s="130"/>
    </row>
    <row r="35" spans="4:6" s="3" customFormat="1" ht="17.25" customHeight="1">
      <c r="D35" s="127" t="s">
        <v>62</v>
      </c>
      <c r="E35" s="127"/>
      <c r="F35" s="127"/>
    </row>
    <row r="36" spans="4:6" s="3" customFormat="1" ht="25.5" customHeight="1">
      <c r="D36" s="127" t="s">
        <v>70</v>
      </c>
      <c r="E36" s="127"/>
      <c r="F36" s="127"/>
    </row>
  </sheetData>
  <mergeCells count="8">
    <mergeCell ref="D1:F1"/>
    <mergeCell ref="B4:F4"/>
    <mergeCell ref="A32:F32"/>
    <mergeCell ref="D35:F35"/>
    <mergeCell ref="D36:F36"/>
    <mergeCell ref="D2:F2"/>
    <mergeCell ref="A33:F33"/>
    <mergeCell ref="A34:F34"/>
  </mergeCells>
  <printOptions/>
  <pageMargins left="0.56" right="0.17" top="0.7" bottom="0.61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8">
      <selection activeCell="A34" sqref="A34:F34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41" customFormat="1" ht="18" customHeight="1">
      <c r="D1" s="128" t="s">
        <v>207</v>
      </c>
      <c r="E1" s="128"/>
      <c r="F1" s="128"/>
    </row>
    <row r="2" spans="4:6" s="41" customFormat="1" ht="17.25" customHeight="1">
      <c r="D2" s="128" t="s">
        <v>91</v>
      </c>
      <c r="E2" s="128"/>
      <c r="F2" s="128"/>
    </row>
    <row r="3" spans="4:6" s="41" customFormat="1" ht="16.5" customHeight="1">
      <c r="D3" s="128" t="s">
        <v>208</v>
      </c>
      <c r="E3" s="128"/>
      <c r="F3" s="128"/>
    </row>
    <row r="4" spans="2:6" s="41" customFormat="1" ht="21" customHeight="1">
      <c r="B4" s="133" t="s">
        <v>199</v>
      </c>
      <c r="C4" s="133"/>
      <c r="D4" s="133"/>
      <c r="E4" s="133"/>
      <c r="F4" s="133"/>
    </row>
    <row r="6" s="3" customFormat="1" ht="15.75" customHeight="1">
      <c r="A6" s="3" t="s">
        <v>63</v>
      </c>
    </row>
    <row r="7" spans="1:6" s="6" customFormat="1" ht="22.5" customHeight="1">
      <c r="A7" s="5" t="s">
        <v>64</v>
      </c>
      <c r="B7" s="5" t="s">
        <v>65</v>
      </c>
      <c r="C7" s="5" t="s">
        <v>66</v>
      </c>
      <c r="D7" s="5" t="s">
        <v>67</v>
      </c>
      <c r="E7" s="5" t="s">
        <v>196</v>
      </c>
      <c r="F7" s="5" t="s">
        <v>86</v>
      </c>
    </row>
    <row r="8" spans="1:6" s="32" customFormat="1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s="46" customFormat="1" ht="18" customHeight="1">
      <c r="A9" s="43">
        <v>600</v>
      </c>
      <c r="B9" s="43"/>
      <c r="C9" s="43"/>
      <c r="D9" s="47" t="s">
        <v>74</v>
      </c>
      <c r="E9" s="47"/>
      <c r="F9" s="42">
        <f>F10</f>
        <v>62500</v>
      </c>
    </row>
    <row r="10" spans="1:6" s="6" customFormat="1" ht="18.75" customHeight="1">
      <c r="A10" s="5"/>
      <c r="B10" s="5">
        <v>60016</v>
      </c>
      <c r="C10" s="5"/>
      <c r="D10" s="13" t="s">
        <v>75</v>
      </c>
      <c r="E10" s="13"/>
      <c r="F10" s="8">
        <f>F11</f>
        <v>62500</v>
      </c>
    </row>
    <row r="11" spans="1:6" s="6" customFormat="1" ht="18.75" customHeight="1">
      <c r="A11" s="5"/>
      <c r="B11" s="5"/>
      <c r="C11" s="5">
        <v>4270</v>
      </c>
      <c r="D11" s="13" t="s">
        <v>173</v>
      </c>
      <c r="E11" s="13"/>
      <c r="F11" s="8">
        <v>62500</v>
      </c>
    </row>
    <row r="12" spans="1:6" s="46" customFormat="1" ht="22.5" customHeight="1">
      <c r="A12" s="43">
        <v>710</v>
      </c>
      <c r="B12" s="60"/>
      <c r="C12" s="60"/>
      <c r="D12" s="47" t="s">
        <v>174</v>
      </c>
      <c r="E12" s="47"/>
      <c r="F12" s="42">
        <f>F13</f>
        <v>20000</v>
      </c>
    </row>
    <row r="13" spans="1:6" s="6" customFormat="1" ht="21" customHeight="1">
      <c r="A13" s="52"/>
      <c r="B13" s="35">
        <v>71004</v>
      </c>
      <c r="C13" s="52"/>
      <c r="D13" s="13" t="s">
        <v>175</v>
      </c>
      <c r="E13" s="13"/>
      <c r="F13" s="8">
        <f>F14</f>
        <v>20000</v>
      </c>
    </row>
    <row r="14" spans="1:6" s="6" customFormat="1" ht="18.75" customHeight="1">
      <c r="A14" s="5"/>
      <c r="B14" s="5"/>
      <c r="C14" s="5">
        <v>4300</v>
      </c>
      <c r="D14" s="1" t="s">
        <v>68</v>
      </c>
      <c r="E14" s="1"/>
      <c r="F14" s="8">
        <v>20000</v>
      </c>
    </row>
    <row r="15" spans="1:6" s="6" customFormat="1" ht="28.5" customHeight="1">
      <c r="A15" s="102">
        <v>754</v>
      </c>
      <c r="B15" s="103"/>
      <c r="C15" s="104"/>
      <c r="D15" s="105" t="s">
        <v>193</v>
      </c>
      <c r="E15" s="105"/>
      <c r="F15" s="42">
        <f>F16</f>
        <v>350000</v>
      </c>
    </row>
    <row r="16" spans="1:6" s="6" customFormat="1" ht="18.75" customHeight="1">
      <c r="A16" s="100"/>
      <c r="B16" s="100">
        <v>75412</v>
      </c>
      <c r="C16" s="101"/>
      <c r="D16" s="1" t="s">
        <v>194</v>
      </c>
      <c r="E16" s="1"/>
      <c r="F16" s="8">
        <f>F17</f>
        <v>350000</v>
      </c>
    </row>
    <row r="17" spans="1:6" s="6" customFormat="1" ht="29.25" customHeight="1">
      <c r="A17" s="5"/>
      <c r="B17" s="5"/>
      <c r="C17" s="2">
        <v>6060</v>
      </c>
      <c r="D17" s="11" t="s">
        <v>192</v>
      </c>
      <c r="E17" s="1"/>
      <c r="F17" s="8">
        <v>350000</v>
      </c>
    </row>
    <row r="18" spans="1:6" s="46" customFormat="1" ht="18.75" customHeight="1">
      <c r="A18" s="43">
        <v>757</v>
      </c>
      <c r="B18" s="43"/>
      <c r="C18" s="43"/>
      <c r="D18" s="48" t="s">
        <v>176</v>
      </c>
      <c r="E18" s="48"/>
      <c r="F18" s="42">
        <f>F19</f>
        <v>7500</v>
      </c>
    </row>
    <row r="19" spans="1:6" s="6" customFormat="1" ht="25.5" customHeight="1">
      <c r="A19" s="35"/>
      <c r="B19" s="2">
        <v>75702</v>
      </c>
      <c r="C19" s="35"/>
      <c r="D19" s="11" t="s">
        <v>177</v>
      </c>
      <c r="E19" s="11"/>
      <c r="F19" s="8">
        <f>F20</f>
        <v>7500</v>
      </c>
    </row>
    <row r="20" spans="1:6" s="6" customFormat="1" ht="54.75" customHeight="1">
      <c r="A20" s="35"/>
      <c r="B20" s="35"/>
      <c r="C20" s="2">
        <v>8070</v>
      </c>
      <c r="D20" s="11" t="s">
        <v>178</v>
      </c>
      <c r="E20" s="11"/>
      <c r="F20" s="8">
        <v>7500</v>
      </c>
    </row>
    <row r="21" spans="1:6" s="46" customFormat="1" ht="21" customHeight="1">
      <c r="A21" s="43">
        <v>851</v>
      </c>
      <c r="B21" s="43"/>
      <c r="C21" s="99"/>
      <c r="D21" s="48" t="s">
        <v>190</v>
      </c>
      <c r="E21" s="48"/>
      <c r="F21" s="42">
        <f>F22</f>
        <v>6500</v>
      </c>
    </row>
    <row r="22" spans="1:6" s="6" customFormat="1" ht="21" customHeight="1">
      <c r="A22" s="35"/>
      <c r="B22" s="35">
        <v>85154</v>
      </c>
      <c r="C22" s="2"/>
      <c r="D22" s="1" t="s">
        <v>191</v>
      </c>
      <c r="E22" s="1"/>
      <c r="F22" s="8">
        <f>F23</f>
        <v>6500</v>
      </c>
    </row>
    <row r="23" spans="1:6" s="6" customFormat="1" ht="19.5" customHeight="1">
      <c r="A23" s="35"/>
      <c r="B23" s="35"/>
      <c r="C23" s="2">
        <v>4300</v>
      </c>
      <c r="D23" s="1" t="s">
        <v>68</v>
      </c>
      <c r="E23" s="11"/>
      <c r="F23" s="8">
        <v>6500</v>
      </c>
    </row>
    <row r="24" spans="1:6" s="6" customFormat="1" ht="24" customHeight="1">
      <c r="A24" s="43">
        <v>852</v>
      </c>
      <c r="B24" s="43"/>
      <c r="C24" s="43"/>
      <c r="D24" s="47" t="s">
        <v>115</v>
      </c>
      <c r="E24" s="42">
        <f>E25</f>
        <v>1200</v>
      </c>
      <c r="F24" s="45">
        <f>F25</f>
        <v>1200</v>
      </c>
    </row>
    <row r="25" spans="1:6" s="6" customFormat="1" ht="18.75" customHeight="1">
      <c r="A25" s="5"/>
      <c r="B25" s="5">
        <v>85219</v>
      </c>
      <c r="C25" s="5"/>
      <c r="D25" s="13" t="s">
        <v>116</v>
      </c>
      <c r="E25" s="8">
        <f>E26+E28</f>
        <v>1200</v>
      </c>
      <c r="F25" s="19">
        <f>F27+F28+F29</f>
        <v>1200</v>
      </c>
    </row>
    <row r="26" spans="1:6" s="6" customFormat="1" ht="19.5" customHeight="1">
      <c r="A26" s="28"/>
      <c r="B26" s="2"/>
      <c r="C26" s="5">
        <v>4308</v>
      </c>
      <c r="D26" s="1" t="s">
        <v>68</v>
      </c>
      <c r="E26" s="8">
        <v>856</v>
      </c>
      <c r="F26" s="19"/>
    </row>
    <row r="27" spans="1:6" s="6" customFormat="1" ht="20.25" customHeight="1">
      <c r="A27" s="28"/>
      <c r="B27" s="2"/>
      <c r="C27" s="5">
        <v>4309</v>
      </c>
      <c r="D27" s="1" t="s">
        <v>68</v>
      </c>
      <c r="E27" s="8"/>
      <c r="F27" s="19">
        <v>856</v>
      </c>
    </row>
    <row r="28" spans="1:6" s="6" customFormat="1" ht="29.25" customHeight="1">
      <c r="A28" s="5"/>
      <c r="B28" s="5"/>
      <c r="C28" s="2">
        <v>6068</v>
      </c>
      <c r="D28" s="18" t="s">
        <v>192</v>
      </c>
      <c r="E28" s="8">
        <v>344</v>
      </c>
      <c r="F28" s="19"/>
    </row>
    <row r="29" spans="1:6" s="6" customFormat="1" ht="27.75" customHeight="1">
      <c r="A29" s="5"/>
      <c r="B29" s="5"/>
      <c r="C29" s="2">
        <v>6069</v>
      </c>
      <c r="D29" s="18" t="s">
        <v>192</v>
      </c>
      <c r="E29" s="8"/>
      <c r="F29" s="8">
        <v>344</v>
      </c>
    </row>
    <row r="30" spans="1:6" s="3" customFormat="1" ht="18.75" customHeight="1">
      <c r="A30" s="4"/>
      <c r="B30" s="4"/>
      <c r="C30" s="5"/>
      <c r="D30" s="44" t="s">
        <v>76</v>
      </c>
      <c r="E30" s="109">
        <f>E24</f>
        <v>1200</v>
      </c>
      <c r="F30" s="16">
        <f>F9+F12+F15+F18+F21+F24</f>
        <v>447700</v>
      </c>
    </row>
    <row r="31" spans="1:6" s="3" customFormat="1" ht="18.75" customHeight="1">
      <c r="A31" s="107"/>
      <c r="B31" s="107"/>
      <c r="C31" s="117"/>
      <c r="D31" s="118"/>
      <c r="E31" s="119"/>
      <c r="F31" s="92"/>
    </row>
    <row r="32" s="3" customFormat="1" ht="15.75" customHeight="1">
      <c r="A32" s="3" t="s">
        <v>69</v>
      </c>
    </row>
    <row r="33" spans="1:6" s="3" customFormat="1" ht="75" customHeight="1">
      <c r="A33" s="130" t="s">
        <v>204</v>
      </c>
      <c r="B33" s="130"/>
      <c r="C33" s="130"/>
      <c r="D33" s="130"/>
      <c r="E33" s="130"/>
      <c r="F33" s="130"/>
    </row>
    <row r="34" spans="1:6" s="3" customFormat="1" ht="108" customHeight="1">
      <c r="A34" s="130" t="s">
        <v>218</v>
      </c>
      <c r="B34" s="130"/>
      <c r="C34" s="130"/>
      <c r="D34" s="130"/>
      <c r="E34" s="130"/>
      <c r="F34" s="130"/>
    </row>
    <row r="35" spans="1:6" ht="45" customHeight="1">
      <c r="A35" s="129" t="s">
        <v>203</v>
      </c>
      <c r="B35" s="129"/>
      <c r="C35" s="129"/>
      <c r="D35" s="129"/>
      <c r="E35" s="129"/>
      <c r="F35" s="129"/>
    </row>
    <row r="36" ht="19.5" customHeight="1"/>
    <row r="37" spans="4:6" ht="12.75">
      <c r="D37" s="132" t="s">
        <v>201</v>
      </c>
      <c r="E37" s="132"/>
      <c r="F37" s="132"/>
    </row>
    <row r="39" spans="4:6" ht="20.25" customHeight="1">
      <c r="D39" s="132" t="s">
        <v>202</v>
      </c>
      <c r="E39" s="132"/>
      <c r="F39" s="132"/>
    </row>
  </sheetData>
  <mergeCells count="9">
    <mergeCell ref="D1:F1"/>
    <mergeCell ref="D2:F2"/>
    <mergeCell ref="D3:F3"/>
    <mergeCell ref="B4:F4"/>
    <mergeCell ref="D37:F37"/>
    <mergeCell ref="D39:F39"/>
    <mergeCell ref="A34:F34"/>
    <mergeCell ref="A33:F33"/>
    <mergeCell ref="A35:F35"/>
  </mergeCells>
  <printOptions/>
  <pageMargins left="0.58" right="0.17" top="0.63" bottom="0.48" header="0.32" footer="0.25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4" sqref="A14:E14"/>
    </sheetView>
  </sheetViews>
  <sheetFormatPr defaultColWidth="9.00390625" defaultRowHeight="12.75"/>
  <cols>
    <col min="1" max="1" width="5.875" style="41" customWidth="1"/>
    <col min="2" max="2" width="9.875" style="41" customWidth="1"/>
    <col min="3" max="3" width="7.125" style="41" customWidth="1"/>
    <col min="4" max="4" width="52.25390625" style="41" customWidth="1"/>
    <col min="5" max="5" width="15.125" style="41" customWidth="1"/>
    <col min="6" max="16384" width="9.125" style="41" customWidth="1"/>
  </cols>
  <sheetData>
    <row r="1" spans="4:5" ht="18" customHeight="1">
      <c r="D1" s="128" t="s">
        <v>209</v>
      </c>
      <c r="E1" s="128"/>
    </row>
    <row r="2" spans="4:5" ht="17.25" customHeight="1">
      <c r="D2" s="128" t="s">
        <v>91</v>
      </c>
      <c r="E2" s="128"/>
    </row>
    <row r="3" spans="4:5" ht="16.5" customHeight="1">
      <c r="D3" s="128" t="s">
        <v>210</v>
      </c>
      <c r="E3" s="128"/>
    </row>
    <row r="4" spans="2:5" ht="26.25" customHeight="1">
      <c r="B4" s="133" t="s">
        <v>199</v>
      </c>
      <c r="C4" s="133"/>
      <c r="D4" s="133"/>
      <c r="E4" s="133"/>
    </row>
    <row r="5" spans="1:5" ht="20.25" customHeight="1">
      <c r="A5" s="89"/>
      <c r="B5" s="89"/>
      <c r="C5" s="90"/>
      <c r="D5" s="91"/>
      <c r="E5" s="92"/>
    </row>
    <row r="6" spans="1:5" ht="20.25" customHeight="1">
      <c r="A6" s="89"/>
      <c r="B6" s="89" t="s">
        <v>63</v>
      </c>
      <c r="C6" s="90"/>
      <c r="D6" s="91"/>
      <c r="E6" s="92"/>
    </row>
    <row r="7" spans="1:5" ht="20.25" customHeight="1">
      <c r="A7" s="1" t="s">
        <v>64</v>
      </c>
      <c r="B7" s="5" t="s">
        <v>65</v>
      </c>
      <c r="C7" s="5" t="s">
        <v>66</v>
      </c>
      <c r="D7" s="5" t="s">
        <v>67</v>
      </c>
      <c r="E7" s="5" t="s">
        <v>86</v>
      </c>
    </row>
    <row r="8" spans="1:5" s="6" customFormat="1" ht="30.75" customHeight="1">
      <c r="A8" s="102">
        <v>754</v>
      </c>
      <c r="B8" s="103"/>
      <c r="C8" s="104"/>
      <c r="D8" s="105" t="s">
        <v>193</v>
      </c>
      <c r="E8" s="45">
        <f>E9</f>
        <v>250000</v>
      </c>
    </row>
    <row r="9" spans="1:5" s="6" customFormat="1" ht="18.75" customHeight="1">
      <c r="A9" s="100"/>
      <c r="B9" s="100">
        <v>75412</v>
      </c>
      <c r="C9" s="101"/>
      <c r="D9" s="1" t="s">
        <v>194</v>
      </c>
      <c r="E9" s="19">
        <f>E10</f>
        <v>250000</v>
      </c>
    </row>
    <row r="10" spans="1:5" s="6" customFormat="1" ht="33.75" customHeight="1">
      <c r="A10" s="5"/>
      <c r="B10" s="5"/>
      <c r="C10" s="2">
        <v>6060</v>
      </c>
      <c r="D10" s="11" t="s">
        <v>192</v>
      </c>
      <c r="E10" s="19">
        <v>250000</v>
      </c>
    </row>
    <row r="11" spans="1:5" ht="24.75" customHeight="1">
      <c r="A11" s="2"/>
      <c r="B11" s="2"/>
      <c r="C11" s="28"/>
      <c r="D11" s="50" t="s">
        <v>92</v>
      </c>
      <c r="E11" s="16">
        <f>E8</f>
        <v>250000</v>
      </c>
    </row>
    <row r="12" spans="1:5" ht="20.25" customHeight="1">
      <c r="A12" s="89"/>
      <c r="B12" s="89"/>
      <c r="C12" s="90"/>
      <c r="D12" s="91"/>
      <c r="E12" s="92"/>
    </row>
    <row r="13" spans="2:3" ht="16.5" customHeight="1">
      <c r="B13" s="51" t="s">
        <v>69</v>
      </c>
      <c r="C13" s="51"/>
    </row>
    <row r="14" spans="1:5" ht="77.25" customHeight="1">
      <c r="A14" s="134" t="s">
        <v>219</v>
      </c>
      <c r="B14" s="134"/>
      <c r="C14" s="134"/>
      <c r="D14" s="134"/>
      <c r="E14" s="134"/>
    </row>
    <row r="15" spans="4:5" ht="18" customHeight="1">
      <c r="D15" s="128" t="s">
        <v>93</v>
      </c>
      <c r="E15" s="128"/>
    </row>
    <row r="17" spans="4:5" ht="14.25">
      <c r="D17" s="128" t="s">
        <v>94</v>
      </c>
      <c r="E17" s="128"/>
    </row>
  </sheetData>
  <mergeCells count="7">
    <mergeCell ref="A14:E14"/>
    <mergeCell ref="D15:E15"/>
    <mergeCell ref="D17:E17"/>
    <mergeCell ref="D1:E1"/>
    <mergeCell ref="D2:E2"/>
    <mergeCell ref="D3:E3"/>
    <mergeCell ref="B4:E4"/>
  </mergeCells>
  <printOptions/>
  <pageMargins left="0.75" right="0.17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2">
      <selection activeCell="A35" sqref="A34:H35"/>
    </sheetView>
  </sheetViews>
  <sheetFormatPr defaultColWidth="9.00390625" defaultRowHeight="12.75"/>
  <cols>
    <col min="1" max="1" width="5.125" style="3" customWidth="1"/>
    <col min="2" max="2" width="6.75390625" style="3" customWidth="1"/>
    <col min="3" max="3" width="8.25390625" style="3" customWidth="1"/>
    <col min="4" max="4" width="7.25390625" style="3" customWidth="1"/>
    <col min="5" max="5" width="37.00390625" style="3" customWidth="1"/>
    <col min="6" max="6" width="12.25390625" style="3" customWidth="1"/>
    <col min="7" max="7" width="10.25390625" style="3" customWidth="1"/>
    <col min="8" max="8" width="11.00390625" style="3" customWidth="1"/>
    <col min="9" max="10" width="10.25390625" style="3" customWidth="1"/>
    <col min="11" max="11" width="9.25390625" style="3" customWidth="1"/>
    <col min="12" max="12" width="14.625" style="3" customWidth="1"/>
    <col min="13" max="16384" width="9.125" style="3" customWidth="1"/>
  </cols>
  <sheetData>
    <row r="1" spans="8:12" ht="14.25">
      <c r="H1" s="126" t="s">
        <v>211</v>
      </c>
      <c r="I1" s="126"/>
      <c r="J1" s="126"/>
      <c r="K1" s="126"/>
      <c r="L1" s="126"/>
    </row>
    <row r="2" spans="8:12" ht="14.25">
      <c r="H2" s="126" t="s">
        <v>212</v>
      </c>
      <c r="I2" s="126"/>
      <c r="J2" s="126"/>
      <c r="K2" s="126"/>
      <c r="L2" s="126"/>
    </row>
    <row r="3" ht="8.25" customHeight="1"/>
    <row r="4" spans="1:12" ht="16.5" customHeight="1">
      <c r="A4" s="150" t="s">
        <v>95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9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0" t="s">
        <v>53</v>
      </c>
    </row>
    <row r="6" spans="1:12" ht="15">
      <c r="A6" s="151" t="s">
        <v>54</v>
      </c>
      <c r="B6" s="151" t="s">
        <v>64</v>
      </c>
      <c r="C6" s="151" t="s">
        <v>96</v>
      </c>
      <c r="D6" s="151" t="s">
        <v>66</v>
      </c>
      <c r="E6" s="124" t="s">
        <v>55</v>
      </c>
      <c r="F6" s="124" t="s">
        <v>56</v>
      </c>
      <c r="G6" s="124" t="s">
        <v>61</v>
      </c>
      <c r="H6" s="124"/>
      <c r="I6" s="124"/>
      <c r="J6" s="124"/>
      <c r="K6" s="124"/>
      <c r="L6" s="120" t="s">
        <v>77</v>
      </c>
    </row>
    <row r="7" spans="1:12" ht="15">
      <c r="A7" s="151"/>
      <c r="B7" s="151"/>
      <c r="C7" s="151"/>
      <c r="D7" s="151"/>
      <c r="E7" s="124"/>
      <c r="F7" s="124"/>
      <c r="G7" s="124" t="s">
        <v>97</v>
      </c>
      <c r="H7" s="124" t="s">
        <v>57</v>
      </c>
      <c r="I7" s="124"/>
      <c r="J7" s="124"/>
      <c r="K7" s="124"/>
      <c r="L7" s="121"/>
    </row>
    <row r="8" spans="1:12" ht="14.25">
      <c r="A8" s="151"/>
      <c r="B8" s="151"/>
      <c r="C8" s="151"/>
      <c r="D8" s="151"/>
      <c r="E8" s="124"/>
      <c r="F8" s="124"/>
      <c r="G8" s="124"/>
      <c r="H8" s="124" t="s">
        <v>58</v>
      </c>
      <c r="I8" s="124" t="s">
        <v>59</v>
      </c>
      <c r="J8" s="124" t="s">
        <v>98</v>
      </c>
      <c r="K8" s="125" t="s">
        <v>78</v>
      </c>
      <c r="L8" s="121"/>
    </row>
    <row r="9" spans="1:12" ht="14.25">
      <c r="A9" s="151"/>
      <c r="B9" s="151"/>
      <c r="C9" s="151"/>
      <c r="D9" s="151"/>
      <c r="E9" s="124"/>
      <c r="F9" s="124"/>
      <c r="G9" s="124"/>
      <c r="H9" s="124"/>
      <c r="I9" s="124"/>
      <c r="J9" s="124"/>
      <c r="K9" s="125"/>
      <c r="L9" s="121"/>
    </row>
    <row r="10" spans="1:12" ht="54" customHeight="1">
      <c r="A10" s="151"/>
      <c r="B10" s="151"/>
      <c r="C10" s="151"/>
      <c r="D10" s="151"/>
      <c r="E10" s="124"/>
      <c r="F10" s="124"/>
      <c r="G10" s="124"/>
      <c r="H10" s="124"/>
      <c r="I10" s="124"/>
      <c r="J10" s="124"/>
      <c r="K10" s="125"/>
      <c r="L10" s="149"/>
    </row>
    <row r="11" spans="1:12" ht="19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69.75" customHeight="1">
      <c r="A12" s="14">
        <v>1</v>
      </c>
      <c r="B12" s="17" t="s">
        <v>71</v>
      </c>
      <c r="C12" s="17" t="s">
        <v>72</v>
      </c>
      <c r="D12" s="14">
        <v>6050</v>
      </c>
      <c r="E12" s="9" t="s">
        <v>49</v>
      </c>
      <c r="F12" s="54">
        <f>G12</f>
        <v>60000</v>
      </c>
      <c r="G12" s="54">
        <f>H12</f>
        <v>60000</v>
      </c>
      <c r="H12" s="22">
        <v>60000</v>
      </c>
      <c r="I12" s="14"/>
      <c r="J12" s="14"/>
      <c r="K12" s="14"/>
      <c r="L12" s="23" t="s">
        <v>100</v>
      </c>
    </row>
    <row r="13" spans="1:12" s="7" customFormat="1" ht="21.75" customHeight="1">
      <c r="A13" s="148" t="s">
        <v>103</v>
      </c>
      <c r="B13" s="122"/>
      <c r="C13" s="122"/>
      <c r="D13" s="122"/>
      <c r="E13" s="123"/>
      <c r="F13" s="55">
        <f>SUM(F12)</f>
        <v>60000</v>
      </c>
      <c r="G13" s="55">
        <f>SUM(G12)</f>
        <v>60000</v>
      </c>
      <c r="H13" s="55">
        <f>SUM(H12)</f>
        <v>60000</v>
      </c>
      <c r="I13" s="12"/>
      <c r="J13" s="12"/>
      <c r="K13" s="12"/>
      <c r="L13" s="12"/>
    </row>
    <row r="14" spans="1:12" ht="30.75" customHeight="1">
      <c r="A14" s="17" t="s">
        <v>109</v>
      </c>
      <c r="B14" s="17" t="s">
        <v>110</v>
      </c>
      <c r="C14" s="17" t="s">
        <v>111</v>
      </c>
      <c r="D14" s="17" t="s">
        <v>112</v>
      </c>
      <c r="E14" s="15" t="s">
        <v>113</v>
      </c>
      <c r="F14" s="54">
        <f>G14</f>
        <v>10000</v>
      </c>
      <c r="G14" s="54">
        <f>H14</f>
        <v>10000</v>
      </c>
      <c r="H14" s="54">
        <v>10000</v>
      </c>
      <c r="I14" s="14"/>
      <c r="J14" s="14"/>
      <c r="K14" s="14"/>
      <c r="L14" s="23" t="s">
        <v>100</v>
      </c>
    </row>
    <row r="15" spans="1:12" s="7" customFormat="1" ht="26.25" customHeight="1">
      <c r="A15" s="137" t="s">
        <v>50</v>
      </c>
      <c r="B15" s="138"/>
      <c r="C15" s="138"/>
      <c r="D15" s="138"/>
      <c r="E15" s="139"/>
      <c r="F15" s="55">
        <f>SUM(F14)</f>
        <v>10000</v>
      </c>
      <c r="G15" s="55">
        <f>SUM(G14)</f>
        <v>10000</v>
      </c>
      <c r="H15" s="55">
        <f>SUM(H14)</f>
        <v>10000</v>
      </c>
      <c r="I15" s="12"/>
      <c r="J15" s="12"/>
      <c r="K15" s="12"/>
      <c r="L15" s="12"/>
    </row>
    <row r="16" spans="1:12" ht="74.25" customHeight="1">
      <c r="A16" s="14">
        <v>3</v>
      </c>
      <c r="B16" s="14">
        <v>600</v>
      </c>
      <c r="C16" s="14">
        <v>60013</v>
      </c>
      <c r="D16" s="14">
        <v>6050</v>
      </c>
      <c r="E16" s="15" t="s">
        <v>99</v>
      </c>
      <c r="F16" s="22">
        <f aca="true" t="shared" si="0" ref="F16:G21">G16</f>
        <v>130000</v>
      </c>
      <c r="G16" s="22">
        <f t="shared" si="0"/>
        <v>130000</v>
      </c>
      <c r="H16" s="22">
        <v>130000</v>
      </c>
      <c r="I16" s="23"/>
      <c r="J16" s="24"/>
      <c r="K16" s="23"/>
      <c r="L16" s="23" t="s">
        <v>100</v>
      </c>
    </row>
    <row r="17" spans="1:12" ht="102" customHeight="1">
      <c r="A17" s="14">
        <v>4</v>
      </c>
      <c r="B17" s="14">
        <v>600</v>
      </c>
      <c r="C17" s="14">
        <v>60013</v>
      </c>
      <c r="D17" s="23">
        <v>6050</v>
      </c>
      <c r="E17" s="9" t="s">
        <v>101</v>
      </c>
      <c r="F17" s="22">
        <f t="shared" si="0"/>
        <v>230600</v>
      </c>
      <c r="G17" s="22">
        <f t="shared" si="0"/>
        <v>230600</v>
      </c>
      <c r="H17" s="22">
        <v>230600</v>
      </c>
      <c r="I17" s="23"/>
      <c r="J17" s="24"/>
      <c r="K17" s="23"/>
      <c r="L17" s="23" t="s">
        <v>100</v>
      </c>
    </row>
    <row r="18" spans="1:12" ht="72" customHeight="1">
      <c r="A18" s="14">
        <v>5</v>
      </c>
      <c r="B18" s="14">
        <v>600</v>
      </c>
      <c r="C18" s="14">
        <v>60016</v>
      </c>
      <c r="D18" s="23">
        <v>6050</v>
      </c>
      <c r="E18" s="53" t="s">
        <v>169</v>
      </c>
      <c r="F18" s="22">
        <f>G18</f>
        <v>2900000</v>
      </c>
      <c r="G18" s="22">
        <f>H18</f>
        <v>2900000</v>
      </c>
      <c r="H18" s="22">
        <v>2900000</v>
      </c>
      <c r="I18" s="23"/>
      <c r="J18" s="24"/>
      <c r="K18" s="23"/>
      <c r="L18" s="23" t="s">
        <v>100</v>
      </c>
    </row>
    <row r="19" spans="1:12" ht="57" customHeight="1">
      <c r="A19" s="14">
        <v>6</v>
      </c>
      <c r="B19" s="14">
        <v>600</v>
      </c>
      <c r="C19" s="14">
        <v>60016</v>
      </c>
      <c r="D19" s="23">
        <v>6050</v>
      </c>
      <c r="E19" s="53" t="s">
        <v>108</v>
      </c>
      <c r="F19" s="22">
        <f t="shared" si="0"/>
        <v>30000</v>
      </c>
      <c r="G19" s="22">
        <f t="shared" si="0"/>
        <v>30000</v>
      </c>
      <c r="H19" s="22">
        <v>30000</v>
      </c>
      <c r="I19" s="23"/>
      <c r="J19" s="24"/>
      <c r="K19" s="23"/>
      <c r="L19" s="23" t="s">
        <v>100</v>
      </c>
    </row>
    <row r="20" spans="1:12" ht="74.25" customHeight="1">
      <c r="A20" s="14">
        <v>7</v>
      </c>
      <c r="B20" s="14">
        <v>600</v>
      </c>
      <c r="C20" s="14">
        <v>60016</v>
      </c>
      <c r="D20" s="23">
        <v>6050</v>
      </c>
      <c r="E20" s="53" t="s">
        <v>149</v>
      </c>
      <c r="F20" s="22">
        <f t="shared" si="0"/>
        <v>34000</v>
      </c>
      <c r="G20" s="22">
        <f t="shared" si="0"/>
        <v>34000</v>
      </c>
      <c r="H20" s="22">
        <v>34000</v>
      </c>
      <c r="I20" s="23"/>
      <c r="J20" s="24"/>
      <c r="K20" s="23"/>
      <c r="L20" s="23" t="s">
        <v>100</v>
      </c>
    </row>
    <row r="21" spans="1:12" s="59" customFormat="1" ht="87.75" customHeight="1">
      <c r="A21" s="56">
        <v>8</v>
      </c>
      <c r="B21" s="56">
        <v>600</v>
      </c>
      <c r="C21" s="56">
        <v>60016</v>
      </c>
      <c r="D21" s="56">
        <v>6050</v>
      </c>
      <c r="E21" s="53" t="s">
        <v>104</v>
      </c>
      <c r="F21" s="22">
        <f t="shared" si="0"/>
        <v>37000</v>
      </c>
      <c r="G21" s="22">
        <f t="shared" si="0"/>
        <v>37000</v>
      </c>
      <c r="H21" s="22">
        <v>37000</v>
      </c>
      <c r="I21" s="57"/>
      <c r="J21" s="58"/>
      <c r="K21" s="57"/>
      <c r="L21" s="23" t="s">
        <v>100</v>
      </c>
    </row>
    <row r="22" spans="1:12" s="7" customFormat="1" ht="24.75" customHeight="1">
      <c r="A22" s="143" t="s">
        <v>79</v>
      </c>
      <c r="B22" s="144"/>
      <c r="C22" s="144"/>
      <c r="D22" s="144"/>
      <c r="E22" s="145"/>
      <c r="F22" s="25">
        <f>F16+F17+F18+F19+F20+F21</f>
        <v>3361600</v>
      </c>
      <c r="G22" s="25">
        <f>G16+G17+G18+G19+G20+G21</f>
        <v>3361600</v>
      </c>
      <c r="H22" s="25">
        <f>H16+H17+H18+H19+H20+H21</f>
        <v>3361600</v>
      </c>
      <c r="I22" s="29"/>
      <c r="J22" s="30"/>
      <c r="K22" s="29"/>
      <c r="L22" s="29"/>
    </row>
    <row r="23" spans="1:12" ht="30" customHeight="1">
      <c r="A23" s="14">
        <v>9</v>
      </c>
      <c r="B23" s="14">
        <v>750</v>
      </c>
      <c r="C23" s="14">
        <v>75023</v>
      </c>
      <c r="D23" s="14">
        <v>6060</v>
      </c>
      <c r="E23" s="15" t="s">
        <v>102</v>
      </c>
      <c r="F23" s="22">
        <f>G23</f>
        <v>12000</v>
      </c>
      <c r="G23" s="22">
        <f>H23</f>
        <v>12000</v>
      </c>
      <c r="H23" s="22">
        <v>12000</v>
      </c>
      <c r="I23" s="23"/>
      <c r="J23" s="24"/>
      <c r="K23" s="23"/>
      <c r="L23" s="23" t="s">
        <v>100</v>
      </c>
    </row>
    <row r="24" spans="1:12" s="7" customFormat="1" ht="27" customHeight="1">
      <c r="A24" s="140" t="s">
        <v>52</v>
      </c>
      <c r="B24" s="141"/>
      <c r="C24" s="141"/>
      <c r="D24" s="141"/>
      <c r="E24" s="142"/>
      <c r="F24" s="25">
        <f>SUM(F23)</f>
        <v>12000</v>
      </c>
      <c r="G24" s="25">
        <f>SUM(G23)</f>
        <v>12000</v>
      </c>
      <c r="H24" s="25">
        <f>SUM(H23)</f>
        <v>12000</v>
      </c>
      <c r="I24" s="29"/>
      <c r="J24" s="30"/>
      <c r="K24" s="29"/>
      <c r="L24" s="29"/>
    </row>
    <row r="25" spans="1:12" s="59" customFormat="1" ht="47.25" customHeight="1">
      <c r="A25" s="56">
        <v>10</v>
      </c>
      <c r="B25" s="15">
        <v>754</v>
      </c>
      <c r="C25" s="15">
        <v>75412</v>
      </c>
      <c r="D25" s="15">
        <v>6060</v>
      </c>
      <c r="E25" s="15" t="s">
        <v>220</v>
      </c>
      <c r="F25" s="22">
        <f>G25</f>
        <v>850000</v>
      </c>
      <c r="G25" s="22">
        <v>850000</v>
      </c>
      <c r="H25" s="22">
        <v>250000</v>
      </c>
      <c r="I25" s="57"/>
      <c r="J25" s="116" t="s">
        <v>48</v>
      </c>
      <c r="K25" s="57"/>
      <c r="L25" s="23" t="s">
        <v>100</v>
      </c>
    </row>
    <row r="26" spans="1:12" s="59" customFormat="1" ht="27.75" customHeight="1">
      <c r="A26" s="56">
        <v>11</v>
      </c>
      <c r="B26" s="15">
        <v>754</v>
      </c>
      <c r="C26" s="15">
        <v>75495</v>
      </c>
      <c r="D26" s="15">
        <v>6050</v>
      </c>
      <c r="E26" s="15" t="s">
        <v>114</v>
      </c>
      <c r="F26" s="22">
        <f>G26</f>
        <v>300000</v>
      </c>
      <c r="G26" s="22">
        <f>H26</f>
        <v>300000</v>
      </c>
      <c r="H26" s="22">
        <v>300000</v>
      </c>
      <c r="I26" s="57"/>
      <c r="J26" s="22"/>
      <c r="K26" s="57"/>
      <c r="L26" s="23" t="s">
        <v>100</v>
      </c>
    </row>
    <row r="27" spans="1:12" s="7" customFormat="1" ht="27" customHeight="1">
      <c r="A27" s="137" t="s">
        <v>105</v>
      </c>
      <c r="B27" s="138"/>
      <c r="C27" s="138"/>
      <c r="D27" s="138"/>
      <c r="E27" s="139"/>
      <c r="F27" s="25">
        <f>SUM(F25:F26)</f>
        <v>1150000</v>
      </c>
      <c r="G27" s="25">
        <f>SUM(G25:G26)</f>
        <v>1150000</v>
      </c>
      <c r="H27" s="25">
        <f>SUM(H25:H26)</f>
        <v>550000</v>
      </c>
      <c r="I27" s="29"/>
      <c r="J27" s="25">
        <v>600000</v>
      </c>
      <c r="K27" s="29"/>
      <c r="L27" s="29"/>
    </row>
    <row r="28" spans="1:12" s="7" customFormat="1" ht="42" customHeight="1">
      <c r="A28" s="56">
        <v>12</v>
      </c>
      <c r="B28" s="15">
        <v>801</v>
      </c>
      <c r="C28" s="15">
        <v>80101</v>
      </c>
      <c r="D28" s="15">
        <v>6050</v>
      </c>
      <c r="E28" s="15" t="s">
        <v>106</v>
      </c>
      <c r="F28" s="22">
        <f>G28</f>
        <v>64000</v>
      </c>
      <c r="G28" s="22">
        <f>H28</f>
        <v>64000</v>
      </c>
      <c r="H28" s="22">
        <v>64000</v>
      </c>
      <c r="I28" s="29"/>
      <c r="J28" s="30"/>
      <c r="K28" s="29"/>
      <c r="L28" s="23" t="s">
        <v>100</v>
      </c>
    </row>
    <row r="29" spans="1:12" s="7" customFormat="1" ht="22.5" customHeight="1">
      <c r="A29" s="140" t="s">
        <v>107</v>
      </c>
      <c r="B29" s="141"/>
      <c r="C29" s="141"/>
      <c r="D29" s="141"/>
      <c r="E29" s="142"/>
      <c r="F29" s="25">
        <f>SUM(F28)</f>
        <v>64000</v>
      </c>
      <c r="G29" s="25">
        <f>SUM(G28)</f>
        <v>64000</v>
      </c>
      <c r="H29" s="25">
        <f>SUM(H28)</f>
        <v>64000</v>
      </c>
      <c r="I29" s="29"/>
      <c r="J29" s="30"/>
      <c r="K29" s="29"/>
      <c r="L29" s="29"/>
    </row>
    <row r="30" spans="1:12" s="7" customFormat="1" ht="41.25" customHeight="1">
      <c r="A30" s="66"/>
      <c r="B30" s="68">
        <v>852</v>
      </c>
      <c r="C30" s="68">
        <v>85219</v>
      </c>
      <c r="D30" s="15" t="s">
        <v>150</v>
      </c>
      <c r="E30" s="15" t="s">
        <v>151</v>
      </c>
      <c r="F30" s="22">
        <f>G30</f>
        <v>8000</v>
      </c>
      <c r="G30" s="22">
        <f>H30+K30</f>
        <v>8000</v>
      </c>
      <c r="H30" s="22">
        <v>0</v>
      </c>
      <c r="I30" s="29"/>
      <c r="J30" s="22">
        <v>0</v>
      </c>
      <c r="K30" s="22">
        <v>8000</v>
      </c>
      <c r="L30" s="15" t="s">
        <v>153</v>
      </c>
    </row>
    <row r="31" spans="1:12" s="7" customFormat="1" ht="22.5" customHeight="1">
      <c r="A31" s="143" t="s">
        <v>152</v>
      </c>
      <c r="B31" s="144"/>
      <c r="C31" s="144"/>
      <c r="D31" s="144"/>
      <c r="E31" s="145"/>
      <c r="F31" s="25">
        <f>SUM(F30)</f>
        <v>8000</v>
      </c>
      <c r="G31" s="25">
        <f>SUM(G30)</f>
        <v>8000</v>
      </c>
      <c r="H31" s="25">
        <f>SUM(H30)</f>
        <v>0</v>
      </c>
      <c r="I31" s="29"/>
      <c r="J31" s="88">
        <f>SUM(J30)</f>
        <v>0</v>
      </c>
      <c r="K31" s="25">
        <f>SUM(K30)</f>
        <v>8000</v>
      </c>
      <c r="L31" s="29"/>
    </row>
    <row r="32" spans="1:12" ht="133.5" customHeight="1">
      <c r="A32" s="14">
        <v>13</v>
      </c>
      <c r="B32" s="14">
        <v>900</v>
      </c>
      <c r="C32" s="14">
        <v>90015</v>
      </c>
      <c r="D32" s="14">
        <v>6050</v>
      </c>
      <c r="E32" s="15" t="s">
        <v>51</v>
      </c>
      <c r="F32" s="22">
        <f>G32</f>
        <v>190000</v>
      </c>
      <c r="G32" s="22">
        <f>H32</f>
        <v>190000</v>
      </c>
      <c r="H32" s="22">
        <v>190000</v>
      </c>
      <c r="I32" s="23"/>
      <c r="J32" s="24"/>
      <c r="K32" s="23"/>
      <c r="L32" s="23" t="s">
        <v>100</v>
      </c>
    </row>
    <row r="33" spans="1:12" ht="21.75" customHeight="1">
      <c r="A33" s="137" t="s">
        <v>80</v>
      </c>
      <c r="B33" s="138"/>
      <c r="C33" s="138"/>
      <c r="D33" s="138"/>
      <c r="E33" s="139"/>
      <c r="F33" s="22">
        <f>SUM(F32:F32)</f>
        <v>190000</v>
      </c>
      <c r="G33" s="22">
        <f>SUM(G32:G32)</f>
        <v>190000</v>
      </c>
      <c r="H33" s="22">
        <f>H32</f>
        <v>190000</v>
      </c>
      <c r="I33" s="23"/>
      <c r="J33" s="24"/>
      <c r="K33" s="23"/>
      <c r="L33" s="23"/>
    </row>
    <row r="34" spans="1:12" ht="24" customHeight="1">
      <c r="A34" s="135" t="s">
        <v>73</v>
      </c>
      <c r="B34" s="135"/>
      <c r="C34" s="135"/>
      <c r="D34" s="135"/>
      <c r="E34" s="135"/>
      <c r="F34" s="22">
        <f>G34</f>
        <v>4855600</v>
      </c>
      <c r="G34" s="27">
        <f>G13+G15+G22+G24+G27+G29+G31+G33</f>
        <v>4855600</v>
      </c>
      <c r="H34" s="22">
        <f>H13+H15+H22+H24+H27+H29+H31+H33</f>
        <v>4247600</v>
      </c>
      <c r="I34" s="22">
        <v>0</v>
      </c>
      <c r="J34" s="22">
        <f>J13+J15+J22+J24+J27+J29+J31+J33</f>
        <v>600000</v>
      </c>
      <c r="K34" s="22">
        <f>K31</f>
        <v>8000</v>
      </c>
      <c r="L34" s="26" t="s">
        <v>60</v>
      </c>
    </row>
    <row r="35" spans="1:12" ht="14.25">
      <c r="A35" s="146" t="s">
        <v>223</v>
      </c>
      <c r="B35" s="146"/>
      <c r="C35" s="146"/>
      <c r="D35" s="146"/>
      <c r="E35" s="146"/>
      <c r="F35" s="146"/>
      <c r="G35" s="146"/>
      <c r="H35" s="146"/>
      <c r="I35" s="31"/>
      <c r="J35" s="31"/>
      <c r="K35" s="31"/>
      <c r="L35" s="31"/>
    </row>
    <row r="36" spans="1:12" ht="14.25">
      <c r="A36" s="147" t="s">
        <v>222</v>
      </c>
      <c r="B36" s="147"/>
      <c r="C36" s="147"/>
      <c r="D36" s="147"/>
      <c r="E36" s="147"/>
      <c r="F36" s="147"/>
      <c r="G36" s="147"/>
      <c r="H36" s="106"/>
      <c r="I36" s="31"/>
      <c r="J36" s="31"/>
      <c r="K36" s="31"/>
      <c r="L36" s="31"/>
    </row>
    <row r="37" spans="9:11" ht="14.25">
      <c r="I37" s="136" t="s">
        <v>62</v>
      </c>
      <c r="J37" s="136"/>
      <c r="K37" s="136"/>
    </row>
    <row r="38" spans="9:11" ht="27.75" customHeight="1">
      <c r="I38" s="136" t="s">
        <v>70</v>
      </c>
      <c r="J38" s="136"/>
      <c r="K38" s="136"/>
    </row>
  </sheetData>
  <mergeCells count="30">
    <mergeCell ref="H1:L1"/>
    <mergeCell ref="A4:L4"/>
    <mergeCell ref="A6:A10"/>
    <mergeCell ref="B6:B10"/>
    <mergeCell ref="C6:C10"/>
    <mergeCell ref="D6:D10"/>
    <mergeCell ref="E6:E10"/>
    <mergeCell ref="F6:F10"/>
    <mergeCell ref="H8:H10"/>
    <mergeCell ref="I8:I10"/>
    <mergeCell ref="J8:J10"/>
    <mergeCell ref="K8:K10"/>
    <mergeCell ref="H2:L2"/>
    <mergeCell ref="G6:K6"/>
    <mergeCell ref="L6:L10"/>
    <mergeCell ref="G7:G10"/>
    <mergeCell ref="H7:K7"/>
    <mergeCell ref="A13:E13"/>
    <mergeCell ref="A33:E33"/>
    <mergeCell ref="A22:E22"/>
    <mergeCell ref="A24:E24"/>
    <mergeCell ref="A15:E15"/>
    <mergeCell ref="A34:E34"/>
    <mergeCell ref="I38:K38"/>
    <mergeCell ref="A27:E27"/>
    <mergeCell ref="A29:E29"/>
    <mergeCell ref="I37:K37"/>
    <mergeCell ref="A31:E31"/>
    <mergeCell ref="A35:H35"/>
    <mergeCell ref="A36:G36"/>
  </mergeCells>
  <printOptions/>
  <pageMargins left="0.51" right="0.17" top="0.43" bottom="0.21" header="0.19" footer="0.16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O38"/>
  <sheetViews>
    <sheetView workbookViewId="0" topLeftCell="A1">
      <selection activeCell="D7" sqref="D7:D9"/>
    </sheetView>
  </sheetViews>
  <sheetFormatPr defaultColWidth="9.00390625" defaultRowHeight="12.75"/>
  <cols>
    <col min="2" max="2" width="44.25390625" style="0" customWidth="1"/>
    <col min="3" max="3" width="17.375" style="0" customWidth="1"/>
    <col min="4" max="4" width="14.625" style="0" customWidth="1"/>
  </cols>
  <sheetData>
    <row r="1" spans="2:4" ht="14.25">
      <c r="B1" s="152" t="s">
        <v>213</v>
      </c>
      <c r="C1" s="152"/>
      <c r="D1" s="152"/>
    </row>
    <row r="2" spans="2:4" ht="21.75" customHeight="1">
      <c r="B2" s="126" t="s">
        <v>0</v>
      </c>
      <c r="C2" s="126"/>
      <c r="D2" s="126"/>
    </row>
    <row r="3" spans="2:4" ht="21.75" customHeight="1">
      <c r="B3" s="110"/>
      <c r="C3" s="136" t="s">
        <v>214</v>
      </c>
      <c r="D3" s="136"/>
    </row>
    <row r="4" spans="2:4" ht="14.25">
      <c r="B4" s="3"/>
      <c r="C4" s="3"/>
      <c r="D4" s="3"/>
    </row>
    <row r="5" spans="1:249" ht="19.5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 t="s">
        <v>2</v>
      </c>
      <c r="AY5" s="153"/>
      <c r="AZ5" s="153"/>
      <c r="BA5" s="153"/>
      <c r="BB5" s="153" t="s">
        <v>2</v>
      </c>
      <c r="BC5" s="153"/>
      <c r="BD5" s="153"/>
      <c r="BE5" s="153"/>
      <c r="BF5" s="153" t="s">
        <v>2</v>
      </c>
      <c r="BG5" s="153"/>
      <c r="BH5" s="153"/>
      <c r="BI5" s="153"/>
      <c r="BJ5" s="153" t="s">
        <v>2</v>
      </c>
      <c r="BK5" s="153"/>
      <c r="BL5" s="153"/>
      <c r="BM5" s="153"/>
      <c r="BN5" s="153" t="s">
        <v>2</v>
      </c>
      <c r="BO5" s="153"/>
      <c r="BP5" s="153"/>
      <c r="BQ5" s="153"/>
      <c r="BR5" s="153" t="s">
        <v>2</v>
      </c>
      <c r="BS5" s="153"/>
      <c r="BT5" s="153"/>
      <c r="BU5" s="153"/>
      <c r="BV5" s="153" t="s">
        <v>2</v>
      </c>
      <c r="BW5" s="153"/>
      <c r="BX5" s="153"/>
      <c r="BY5" s="153"/>
      <c r="BZ5" s="153" t="s">
        <v>2</v>
      </c>
      <c r="CA5" s="153"/>
      <c r="CB5" s="153"/>
      <c r="CC5" s="153"/>
      <c r="CD5" s="153" t="s">
        <v>2</v>
      </c>
      <c r="CE5" s="153"/>
      <c r="CF5" s="153"/>
      <c r="CG5" s="153"/>
      <c r="CH5" s="153" t="s">
        <v>2</v>
      </c>
      <c r="CI5" s="153"/>
      <c r="CJ5" s="153"/>
      <c r="CK5" s="153"/>
      <c r="CL5" s="153" t="s">
        <v>2</v>
      </c>
      <c r="CM5" s="153"/>
      <c r="CN5" s="153"/>
      <c r="CO5" s="153"/>
      <c r="CP5" s="153" t="s">
        <v>2</v>
      </c>
      <c r="CQ5" s="153"/>
      <c r="CR5" s="153"/>
      <c r="CS5" s="153"/>
      <c r="CT5" s="153" t="s">
        <v>2</v>
      </c>
      <c r="CU5" s="153"/>
      <c r="CV5" s="153"/>
      <c r="CW5" s="153"/>
      <c r="CX5" s="153" t="s">
        <v>2</v>
      </c>
      <c r="CY5" s="153"/>
      <c r="CZ5" s="153"/>
      <c r="DA5" s="153"/>
      <c r="DB5" s="153" t="s">
        <v>2</v>
      </c>
      <c r="DC5" s="153"/>
      <c r="DD5" s="153"/>
      <c r="DE5" s="153"/>
      <c r="DF5" s="153" t="s">
        <v>2</v>
      </c>
      <c r="DG5" s="153"/>
      <c r="DH5" s="153"/>
      <c r="DI5" s="153"/>
      <c r="DJ5" s="153" t="s">
        <v>2</v>
      </c>
      <c r="DK5" s="153"/>
      <c r="DL5" s="153"/>
      <c r="DM5" s="153"/>
      <c r="DN5" s="153" t="s">
        <v>2</v>
      </c>
      <c r="DO5" s="153"/>
      <c r="DP5" s="153"/>
      <c r="DQ5" s="153"/>
      <c r="DR5" s="153" t="s">
        <v>2</v>
      </c>
      <c r="DS5" s="153"/>
      <c r="DT5" s="153"/>
      <c r="DU5" s="153"/>
      <c r="DV5" s="153" t="s">
        <v>2</v>
      </c>
      <c r="DW5" s="153"/>
      <c r="DX5" s="153"/>
      <c r="DY5" s="153"/>
      <c r="DZ5" s="153" t="s">
        <v>2</v>
      </c>
      <c r="EA5" s="153"/>
      <c r="EB5" s="153"/>
      <c r="EC5" s="153"/>
      <c r="ED5" s="153" t="s">
        <v>2</v>
      </c>
      <c r="EE5" s="153"/>
      <c r="EF5" s="153"/>
      <c r="EG5" s="153"/>
      <c r="EH5" s="153" t="s">
        <v>2</v>
      </c>
      <c r="EI5" s="153"/>
      <c r="EJ5" s="153"/>
      <c r="EK5" s="153"/>
      <c r="EL5" s="153" t="s">
        <v>2</v>
      </c>
      <c r="EM5" s="153"/>
      <c r="EN5" s="153"/>
      <c r="EO5" s="153"/>
      <c r="EP5" s="153" t="s">
        <v>2</v>
      </c>
      <c r="EQ5" s="153"/>
      <c r="ER5" s="153"/>
      <c r="ES5" s="153"/>
      <c r="ET5" s="153" t="s">
        <v>2</v>
      </c>
      <c r="EU5" s="153"/>
      <c r="EV5" s="153"/>
      <c r="EW5" s="153"/>
      <c r="EX5" s="153" t="s">
        <v>2</v>
      </c>
      <c r="EY5" s="153"/>
      <c r="EZ5" s="153"/>
      <c r="FA5" s="153"/>
      <c r="FB5" s="153" t="s">
        <v>2</v>
      </c>
      <c r="FC5" s="153"/>
      <c r="FD5" s="153"/>
      <c r="FE5" s="153"/>
      <c r="FF5" s="153" t="s">
        <v>2</v>
      </c>
      <c r="FG5" s="153"/>
      <c r="FH5" s="153"/>
      <c r="FI5" s="153"/>
      <c r="FJ5" s="153" t="s">
        <v>2</v>
      </c>
      <c r="FK5" s="153"/>
      <c r="FL5" s="153"/>
      <c r="FM5" s="153"/>
      <c r="FN5" s="153" t="s">
        <v>2</v>
      </c>
      <c r="FO5" s="153"/>
      <c r="FP5" s="153"/>
      <c r="FQ5" s="153"/>
      <c r="FR5" s="153" t="s">
        <v>2</v>
      </c>
      <c r="FS5" s="153"/>
      <c r="FT5" s="153"/>
      <c r="FU5" s="153"/>
      <c r="FV5" s="153" t="s">
        <v>2</v>
      </c>
      <c r="FW5" s="153"/>
      <c r="FX5" s="153"/>
      <c r="FY5" s="153"/>
      <c r="FZ5" s="153" t="s">
        <v>2</v>
      </c>
      <c r="GA5" s="153"/>
      <c r="GB5" s="153"/>
      <c r="GC5" s="153"/>
      <c r="GD5" s="153" t="s">
        <v>2</v>
      </c>
      <c r="GE5" s="153"/>
      <c r="GF5" s="153"/>
      <c r="GG5" s="153"/>
      <c r="GH5" s="153" t="s">
        <v>2</v>
      </c>
      <c r="GI5" s="153"/>
      <c r="GJ5" s="153"/>
      <c r="GK5" s="153"/>
      <c r="GL5" s="153" t="s">
        <v>2</v>
      </c>
      <c r="GM5" s="153"/>
      <c r="GN5" s="153"/>
      <c r="GO5" s="153"/>
      <c r="GP5" s="153" t="s">
        <v>2</v>
      </c>
      <c r="GQ5" s="153"/>
      <c r="GR5" s="153"/>
      <c r="GS5" s="153"/>
      <c r="GT5" s="153" t="s">
        <v>2</v>
      </c>
      <c r="GU5" s="153"/>
      <c r="GV5" s="153"/>
      <c r="GW5" s="153"/>
      <c r="GX5" s="153" t="s">
        <v>2</v>
      </c>
      <c r="GY5" s="153"/>
      <c r="GZ5" s="153"/>
      <c r="HA5" s="153"/>
      <c r="HB5" s="153" t="s">
        <v>2</v>
      </c>
      <c r="HC5" s="153"/>
      <c r="HD5" s="153"/>
      <c r="HE5" s="153"/>
      <c r="HF5" s="153" t="s">
        <v>2</v>
      </c>
      <c r="HG5" s="153"/>
      <c r="HH5" s="153"/>
      <c r="HI5" s="153"/>
      <c r="HJ5" s="153" t="s">
        <v>2</v>
      </c>
      <c r="HK5" s="153"/>
      <c r="HL5" s="153"/>
      <c r="HM5" s="153"/>
      <c r="HN5" s="153" t="s">
        <v>2</v>
      </c>
      <c r="HO5" s="153"/>
      <c r="HP5" s="153"/>
      <c r="HQ5" s="153"/>
      <c r="HR5" s="153" t="s">
        <v>2</v>
      </c>
      <c r="HS5" s="153"/>
      <c r="HT5" s="153"/>
      <c r="HU5" s="153"/>
      <c r="HV5" s="153" t="s">
        <v>2</v>
      </c>
      <c r="HW5" s="153"/>
      <c r="HX5" s="153"/>
      <c r="HY5" s="153"/>
      <c r="HZ5" s="153" t="s">
        <v>2</v>
      </c>
      <c r="IA5" s="153"/>
      <c r="IB5" s="153"/>
      <c r="IC5" s="153"/>
      <c r="ID5" s="153" t="s">
        <v>2</v>
      </c>
      <c r="IE5" s="153"/>
      <c r="IF5" s="153"/>
      <c r="IG5" s="153"/>
      <c r="IH5" s="153" t="s">
        <v>2</v>
      </c>
      <c r="II5" s="153"/>
      <c r="IJ5" s="153"/>
      <c r="IK5" s="153"/>
      <c r="IL5" s="153" t="s">
        <v>2</v>
      </c>
      <c r="IM5" s="153"/>
      <c r="IN5" s="153"/>
      <c r="IO5" s="153"/>
    </row>
    <row r="6" ht="22.5" customHeight="1"/>
    <row r="7" spans="1:4" ht="12.75">
      <c r="A7" s="154" t="s">
        <v>54</v>
      </c>
      <c r="B7" s="154" t="s">
        <v>3</v>
      </c>
      <c r="C7" s="155" t="s">
        <v>4</v>
      </c>
      <c r="D7" s="155" t="s">
        <v>215</v>
      </c>
    </row>
    <row r="8" spans="1:4" ht="12.75">
      <c r="A8" s="154"/>
      <c r="B8" s="154"/>
      <c r="C8" s="154"/>
      <c r="D8" s="155"/>
    </row>
    <row r="9" spans="1:4" ht="12.75">
      <c r="A9" s="154"/>
      <c r="B9" s="154"/>
      <c r="C9" s="154"/>
      <c r="D9" s="155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156" t="s">
        <v>5</v>
      </c>
      <c r="B11" s="156"/>
      <c r="C11" s="2"/>
      <c r="D11" s="27">
        <f>D12+D13+D14+D15+D16+D17+D18+D19</f>
        <v>7956400</v>
      </c>
    </row>
    <row r="12" spans="1:4" ht="15.75" customHeight="1">
      <c r="A12" s="2" t="s">
        <v>6</v>
      </c>
      <c r="B12" s="28" t="s">
        <v>7</v>
      </c>
      <c r="C12" s="2" t="s">
        <v>8</v>
      </c>
      <c r="D12" s="111"/>
    </row>
    <row r="13" spans="1:4" ht="14.25">
      <c r="A13" s="2" t="s">
        <v>9</v>
      </c>
      <c r="B13" s="28" t="s">
        <v>10</v>
      </c>
      <c r="C13" s="2" t="s">
        <v>8</v>
      </c>
      <c r="D13" s="111">
        <v>250000</v>
      </c>
    </row>
    <row r="14" spans="1:4" ht="57">
      <c r="A14" s="2" t="s">
        <v>11</v>
      </c>
      <c r="B14" s="112" t="s">
        <v>12</v>
      </c>
      <c r="C14" s="2" t="s">
        <v>13</v>
      </c>
      <c r="D14" s="111"/>
    </row>
    <row r="15" spans="1:4" ht="14.25">
      <c r="A15" s="2" t="s">
        <v>14</v>
      </c>
      <c r="B15" s="28" t="s">
        <v>15</v>
      </c>
      <c r="C15" s="2" t="s">
        <v>16</v>
      </c>
      <c r="D15" s="111"/>
    </row>
    <row r="16" spans="1:4" ht="14.25">
      <c r="A16" s="2" t="s">
        <v>17</v>
      </c>
      <c r="B16" s="28" t="s">
        <v>18</v>
      </c>
      <c r="C16" s="2" t="s">
        <v>19</v>
      </c>
      <c r="D16" s="111"/>
    </row>
    <row r="17" spans="1:4" ht="14.25">
      <c r="A17" s="2" t="s">
        <v>20</v>
      </c>
      <c r="B17" s="28" t="s">
        <v>21</v>
      </c>
      <c r="C17" s="2" t="s">
        <v>22</v>
      </c>
      <c r="D17" s="111"/>
    </row>
    <row r="18" spans="1:4" ht="14.25">
      <c r="A18" s="2" t="s">
        <v>23</v>
      </c>
      <c r="B18" s="28" t="s">
        <v>24</v>
      </c>
      <c r="C18" s="2" t="s">
        <v>25</v>
      </c>
      <c r="D18" s="111">
        <v>4000000</v>
      </c>
    </row>
    <row r="19" spans="1:4" ht="14.25">
      <c r="A19" s="2" t="s">
        <v>26</v>
      </c>
      <c r="B19" s="28" t="s">
        <v>27</v>
      </c>
      <c r="C19" s="2" t="s">
        <v>28</v>
      </c>
      <c r="D19" s="111">
        <v>3706400</v>
      </c>
    </row>
    <row r="20" spans="1:4" ht="24.75" customHeight="1">
      <c r="A20" s="156" t="s">
        <v>29</v>
      </c>
      <c r="B20" s="156"/>
      <c r="C20" s="2"/>
      <c r="D20" s="27">
        <f>D21+D22+D26</f>
        <v>844420</v>
      </c>
    </row>
    <row r="21" spans="1:4" ht="14.25">
      <c r="A21" s="2" t="s">
        <v>6</v>
      </c>
      <c r="B21" s="28" t="s">
        <v>30</v>
      </c>
      <c r="C21" s="2" t="s">
        <v>31</v>
      </c>
      <c r="D21" s="111">
        <v>84670</v>
      </c>
    </row>
    <row r="22" spans="1:4" ht="14.25">
      <c r="A22" s="2" t="s">
        <v>9</v>
      </c>
      <c r="B22" s="28" t="s">
        <v>32</v>
      </c>
      <c r="C22" s="2" t="s">
        <v>31</v>
      </c>
      <c r="D22" s="111">
        <v>159750</v>
      </c>
    </row>
    <row r="23" spans="1:4" ht="43.5" customHeight="1">
      <c r="A23" s="2" t="s">
        <v>11</v>
      </c>
      <c r="B23" s="112" t="s">
        <v>33</v>
      </c>
      <c r="C23" s="2" t="s">
        <v>34</v>
      </c>
      <c r="D23" s="111"/>
    </row>
    <row r="24" spans="1:4" ht="14.25">
      <c r="A24" s="2" t="s">
        <v>14</v>
      </c>
      <c r="B24" s="28" t="s">
        <v>35</v>
      </c>
      <c r="C24" s="2" t="s">
        <v>36</v>
      </c>
      <c r="D24" s="111"/>
    </row>
    <row r="25" spans="1:4" ht="14.25">
      <c r="A25" s="2" t="s">
        <v>17</v>
      </c>
      <c r="B25" s="28" t="s">
        <v>37</v>
      </c>
      <c r="C25" s="2" t="s">
        <v>38</v>
      </c>
      <c r="D25" s="111"/>
    </row>
    <row r="26" spans="1:4" ht="15.75" customHeight="1">
      <c r="A26" s="2" t="s">
        <v>20</v>
      </c>
      <c r="B26" s="28" t="s">
        <v>39</v>
      </c>
      <c r="C26" s="2" t="s">
        <v>40</v>
      </c>
      <c r="D26" s="111">
        <v>600000</v>
      </c>
    </row>
    <row r="27" spans="1:4" ht="17.25" customHeight="1">
      <c r="A27" s="2" t="s">
        <v>23</v>
      </c>
      <c r="B27" s="28" t="s">
        <v>41</v>
      </c>
      <c r="C27" s="2" t="s">
        <v>42</v>
      </c>
      <c r="D27" s="111"/>
    </row>
    <row r="29" s="41" customFormat="1" ht="15">
      <c r="B29" s="113" t="s">
        <v>43</v>
      </c>
    </row>
    <row r="30" spans="1:4" s="41" customFormat="1" ht="16.5" customHeight="1">
      <c r="A30" s="35">
        <v>1</v>
      </c>
      <c r="B30" s="157" t="s">
        <v>44</v>
      </c>
      <c r="C30" s="158"/>
      <c r="D30" s="111">
        <v>26355687</v>
      </c>
    </row>
    <row r="31" spans="1:4" s="41" customFormat="1" ht="15.75" customHeight="1">
      <c r="A31" s="35">
        <v>2</v>
      </c>
      <c r="B31" s="157" t="s">
        <v>61</v>
      </c>
      <c r="C31" s="158"/>
      <c r="D31" s="111">
        <v>33467667</v>
      </c>
    </row>
    <row r="32" spans="1:4" s="41" customFormat="1" ht="15" customHeight="1">
      <c r="A32" s="35">
        <v>3</v>
      </c>
      <c r="B32" s="157" t="s">
        <v>45</v>
      </c>
      <c r="C32" s="158"/>
      <c r="D32" s="114"/>
    </row>
    <row r="33" spans="1:4" s="41" customFormat="1" ht="14.25">
      <c r="A33" s="35"/>
      <c r="B33" s="157" t="s">
        <v>46</v>
      </c>
      <c r="C33" s="158"/>
      <c r="D33" s="115"/>
    </row>
    <row r="34" spans="1:4" s="41" customFormat="1" ht="14.25">
      <c r="A34" s="35"/>
      <c r="B34" s="157" t="s">
        <v>47</v>
      </c>
      <c r="C34" s="158"/>
      <c r="D34" s="114">
        <f>D30-D31</f>
        <v>-7111980</v>
      </c>
    </row>
    <row r="36" spans="3:4" ht="12.75">
      <c r="C36" s="132" t="s">
        <v>62</v>
      </c>
      <c r="D36" s="132"/>
    </row>
    <row r="38" spans="3:4" ht="12.75">
      <c r="C38" s="132" t="s">
        <v>70</v>
      </c>
      <c r="D38" s="132"/>
    </row>
  </sheetData>
  <mergeCells count="79">
    <mergeCell ref="C38:D38"/>
    <mergeCell ref="B32:C32"/>
    <mergeCell ref="B33:C33"/>
    <mergeCell ref="B34:C34"/>
    <mergeCell ref="C36:D36"/>
    <mergeCell ref="A11:B11"/>
    <mergeCell ref="A20:B20"/>
    <mergeCell ref="B30:C30"/>
    <mergeCell ref="B31:C31"/>
    <mergeCell ref="IH5:IK5"/>
    <mergeCell ref="IL5:IO5"/>
    <mergeCell ref="A7:A9"/>
    <mergeCell ref="B7:B9"/>
    <mergeCell ref="C7:C9"/>
    <mergeCell ref="D7:D9"/>
    <mergeCell ref="HR5:HU5"/>
    <mergeCell ref="HV5:HY5"/>
    <mergeCell ref="HZ5:IC5"/>
    <mergeCell ref="ID5:IG5"/>
    <mergeCell ref="HB5:HE5"/>
    <mergeCell ref="HF5:HI5"/>
    <mergeCell ref="HJ5:HM5"/>
    <mergeCell ref="HN5:HQ5"/>
    <mergeCell ref="GL5:GO5"/>
    <mergeCell ref="GP5:GS5"/>
    <mergeCell ref="GT5:GW5"/>
    <mergeCell ref="GX5:HA5"/>
    <mergeCell ref="FV5:FY5"/>
    <mergeCell ref="FZ5:GC5"/>
    <mergeCell ref="GD5:GG5"/>
    <mergeCell ref="GH5:GK5"/>
    <mergeCell ref="FF5:FI5"/>
    <mergeCell ref="FJ5:FM5"/>
    <mergeCell ref="FN5:FQ5"/>
    <mergeCell ref="FR5:FU5"/>
    <mergeCell ref="EP5:ES5"/>
    <mergeCell ref="ET5:EW5"/>
    <mergeCell ref="EX5:FA5"/>
    <mergeCell ref="FB5:FE5"/>
    <mergeCell ref="DZ5:EC5"/>
    <mergeCell ref="ED5:EG5"/>
    <mergeCell ref="EH5:EK5"/>
    <mergeCell ref="EL5:EO5"/>
    <mergeCell ref="DJ5:DM5"/>
    <mergeCell ref="DN5:DQ5"/>
    <mergeCell ref="DR5:DU5"/>
    <mergeCell ref="DV5:DY5"/>
    <mergeCell ref="CT5:CW5"/>
    <mergeCell ref="CX5:DA5"/>
    <mergeCell ref="DB5:DE5"/>
    <mergeCell ref="DF5:DI5"/>
    <mergeCell ref="CD5:CG5"/>
    <mergeCell ref="CH5:CK5"/>
    <mergeCell ref="CL5:CO5"/>
    <mergeCell ref="CP5:CS5"/>
    <mergeCell ref="BN5:BQ5"/>
    <mergeCell ref="BR5:BU5"/>
    <mergeCell ref="BV5:BY5"/>
    <mergeCell ref="BZ5:CC5"/>
    <mergeCell ref="AX5:BA5"/>
    <mergeCell ref="BB5:BE5"/>
    <mergeCell ref="BF5:BI5"/>
    <mergeCell ref="BJ5:BM5"/>
    <mergeCell ref="AH5:AK5"/>
    <mergeCell ref="AL5:AO5"/>
    <mergeCell ref="AP5:AS5"/>
    <mergeCell ref="AT5:AW5"/>
    <mergeCell ref="R5:U5"/>
    <mergeCell ref="V5:Y5"/>
    <mergeCell ref="Z5:AC5"/>
    <mergeCell ref="AD5:AG5"/>
    <mergeCell ref="E5:F5"/>
    <mergeCell ref="G5:I5"/>
    <mergeCell ref="J5:M5"/>
    <mergeCell ref="N5:Q5"/>
    <mergeCell ref="B1:D1"/>
    <mergeCell ref="B2:D2"/>
    <mergeCell ref="C3:D3"/>
    <mergeCell ref="A5:D5"/>
  </mergeCells>
  <printOptions/>
  <pageMargins left="0.67" right="0.4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3" sqref="A3:Q3"/>
    </sheetView>
  </sheetViews>
  <sheetFormatPr defaultColWidth="10.25390625" defaultRowHeight="12.75"/>
  <cols>
    <col min="1" max="1" width="3.625" style="61" bestFit="1" customWidth="1"/>
    <col min="2" max="2" width="12.625" style="61" customWidth="1"/>
    <col min="3" max="3" width="6.125" style="61" customWidth="1"/>
    <col min="4" max="4" width="14.125" style="61" customWidth="1"/>
    <col min="5" max="5" width="8.875" style="61" customWidth="1"/>
    <col min="6" max="6" width="10.00390625" style="61" customWidth="1"/>
    <col min="7" max="7" width="8.125" style="61" customWidth="1"/>
    <col min="8" max="8" width="8.375" style="61" customWidth="1"/>
    <col min="9" max="9" width="8.75390625" style="61" customWidth="1"/>
    <col min="10" max="10" width="7.75390625" style="61" customWidth="1"/>
    <col min="11" max="11" width="6.75390625" style="61" customWidth="1"/>
    <col min="12" max="12" width="8.375" style="61" customWidth="1"/>
    <col min="13" max="13" width="9.375" style="61" customWidth="1"/>
    <col min="14" max="14" width="10.00390625" style="61" customWidth="1"/>
    <col min="15" max="15" width="6.875" style="61" customWidth="1"/>
    <col min="16" max="16" width="7.375" style="61" customWidth="1"/>
    <col min="17" max="17" width="8.00390625" style="61" customWidth="1"/>
    <col min="18" max="16384" width="10.25390625" style="61" customWidth="1"/>
  </cols>
  <sheetData>
    <row r="1" spans="12:17" ht="20.25" customHeight="1">
      <c r="L1" s="177" t="s">
        <v>216</v>
      </c>
      <c r="M1" s="177"/>
      <c r="N1" s="177"/>
      <c r="O1" s="177"/>
      <c r="P1" s="177"/>
      <c r="Q1" s="177"/>
    </row>
    <row r="2" spans="12:17" ht="20.25" customHeight="1">
      <c r="L2" s="178" t="s">
        <v>212</v>
      </c>
      <c r="M2" s="178"/>
      <c r="N2" s="178"/>
      <c r="O2" s="178"/>
      <c r="P2" s="178"/>
      <c r="Q2" s="178"/>
    </row>
    <row r="3" spans="1:17" ht="25.5" customHeight="1">
      <c r="A3" s="179" t="s">
        <v>227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spans="1:17" s="70" customFormat="1" ht="11.25">
      <c r="A5" s="176" t="s">
        <v>54</v>
      </c>
      <c r="B5" s="176" t="s">
        <v>117</v>
      </c>
      <c r="C5" s="173" t="s">
        <v>118</v>
      </c>
      <c r="D5" s="173" t="s">
        <v>119</v>
      </c>
      <c r="E5" s="173" t="s">
        <v>120</v>
      </c>
      <c r="F5" s="176" t="s">
        <v>121</v>
      </c>
      <c r="G5" s="176"/>
      <c r="H5" s="176" t="s">
        <v>61</v>
      </c>
      <c r="I5" s="176"/>
      <c r="J5" s="176"/>
      <c r="K5" s="176"/>
      <c r="L5" s="176"/>
      <c r="M5" s="176"/>
      <c r="N5" s="176"/>
      <c r="O5" s="176"/>
      <c r="P5" s="176"/>
      <c r="Q5" s="176"/>
    </row>
    <row r="6" spans="1:17" s="70" customFormat="1" ht="11.25">
      <c r="A6" s="176"/>
      <c r="B6" s="176"/>
      <c r="C6" s="173"/>
      <c r="D6" s="173"/>
      <c r="E6" s="173"/>
      <c r="F6" s="173" t="s">
        <v>122</v>
      </c>
      <c r="G6" s="173" t="s">
        <v>123</v>
      </c>
      <c r="H6" s="176" t="s">
        <v>141</v>
      </c>
      <c r="I6" s="176"/>
      <c r="J6" s="176"/>
      <c r="K6" s="176"/>
      <c r="L6" s="176"/>
      <c r="M6" s="176"/>
      <c r="N6" s="176"/>
      <c r="O6" s="176"/>
      <c r="P6" s="176"/>
      <c r="Q6" s="176"/>
    </row>
    <row r="7" spans="1:17" s="70" customFormat="1" ht="11.25">
      <c r="A7" s="176"/>
      <c r="B7" s="176"/>
      <c r="C7" s="173"/>
      <c r="D7" s="173"/>
      <c r="E7" s="173"/>
      <c r="F7" s="173"/>
      <c r="G7" s="173"/>
      <c r="H7" s="173" t="s">
        <v>124</v>
      </c>
      <c r="I7" s="176" t="s">
        <v>125</v>
      </c>
      <c r="J7" s="176"/>
      <c r="K7" s="176"/>
      <c r="L7" s="176"/>
      <c r="M7" s="176"/>
      <c r="N7" s="176"/>
      <c r="O7" s="176"/>
      <c r="P7" s="176"/>
      <c r="Q7" s="176"/>
    </row>
    <row r="8" spans="1:17" s="70" customFormat="1" ht="14.25" customHeight="1">
      <c r="A8" s="176"/>
      <c r="B8" s="176"/>
      <c r="C8" s="173"/>
      <c r="D8" s="173"/>
      <c r="E8" s="173"/>
      <c r="F8" s="173"/>
      <c r="G8" s="173"/>
      <c r="H8" s="173"/>
      <c r="I8" s="176" t="s">
        <v>126</v>
      </c>
      <c r="J8" s="176"/>
      <c r="K8" s="176"/>
      <c r="L8" s="176"/>
      <c r="M8" s="176" t="s">
        <v>127</v>
      </c>
      <c r="N8" s="176"/>
      <c r="O8" s="176"/>
      <c r="P8" s="176"/>
      <c r="Q8" s="176"/>
    </row>
    <row r="9" spans="1:17" s="70" customFormat="1" ht="12.75" customHeight="1">
      <c r="A9" s="176"/>
      <c r="B9" s="176"/>
      <c r="C9" s="173"/>
      <c r="D9" s="173"/>
      <c r="E9" s="173"/>
      <c r="F9" s="173"/>
      <c r="G9" s="173"/>
      <c r="H9" s="173"/>
      <c r="I9" s="173" t="s">
        <v>128</v>
      </c>
      <c r="J9" s="176" t="s">
        <v>129</v>
      </c>
      <c r="K9" s="176"/>
      <c r="L9" s="176"/>
      <c r="M9" s="173" t="s">
        <v>130</v>
      </c>
      <c r="N9" s="173" t="s">
        <v>129</v>
      </c>
      <c r="O9" s="173"/>
      <c r="P9" s="173"/>
      <c r="Q9" s="173"/>
    </row>
    <row r="10" spans="1:17" s="70" customFormat="1" ht="38.25" customHeight="1">
      <c r="A10" s="176"/>
      <c r="B10" s="176"/>
      <c r="C10" s="173"/>
      <c r="D10" s="173"/>
      <c r="E10" s="173"/>
      <c r="F10" s="173"/>
      <c r="G10" s="173"/>
      <c r="H10" s="173"/>
      <c r="I10" s="173"/>
      <c r="J10" s="69" t="s">
        <v>131</v>
      </c>
      <c r="K10" s="69" t="s">
        <v>132</v>
      </c>
      <c r="L10" s="69" t="s">
        <v>133</v>
      </c>
      <c r="M10" s="173"/>
      <c r="N10" s="69" t="s">
        <v>224</v>
      </c>
      <c r="O10" s="69" t="s">
        <v>225</v>
      </c>
      <c r="P10" s="69" t="s">
        <v>132</v>
      </c>
      <c r="Q10" s="69" t="s">
        <v>226</v>
      </c>
    </row>
    <row r="11" spans="1:17" s="65" customFormat="1" ht="17.2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64">
        <v>16</v>
      </c>
      <c r="Q11" s="64">
        <v>17</v>
      </c>
    </row>
    <row r="12" spans="1:17" s="62" customFormat="1" ht="37.5" customHeight="1">
      <c r="A12" s="71">
        <v>1</v>
      </c>
      <c r="B12" s="72" t="s">
        <v>134</v>
      </c>
      <c r="C12" s="174" t="s">
        <v>60</v>
      </c>
      <c r="D12" s="175"/>
      <c r="E12" s="84">
        <f>F12+G12</f>
        <v>8000</v>
      </c>
      <c r="F12" s="84">
        <v>0</v>
      </c>
      <c r="G12" s="84">
        <v>8000</v>
      </c>
      <c r="H12" s="85">
        <f>I12+J12+K12+L12</f>
        <v>0</v>
      </c>
      <c r="I12" s="82"/>
      <c r="J12" s="82"/>
      <c r="K12" s="82"/>
      <c r="L12" s="82">
        <v>0</v>
      </c>
      <c r="M12" s="85">
        <f>N12+O12+P12+Q12</f>
        <v>8000</v>
      </c>
      <c r="N12" s="82"/>
      <c r="O12" s="82">
        <v>8000</v>
      </c>
      <c r="P12" s="82"/>
      <c r="Q12" s="82"/>
    </row>
    <row r="13" spans="1:17" ht="14.25" customHeight="1">
      <c r="A13" s="163" t="s">
        <v>135</v>
      </c>
      <c r="B13" s="73" t="s">
        <v>136</v>
      </c>
      <c r="C13" s="164" t="s">
        <v>148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1:17" ht="13.5" customHeight="1">
      <c r="A14" s="163"/>
      <c r="B14" s="73" t="s">
        <v>137</v>
      </c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</row>
    <row r="15" spans="1:17" ht="12" customHeight="1">
      <c r="A15" s="163"/>
      <c r="B15" s="73" t="s">
        <v>138</v>
      </c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</row>
    <row r="16" spans="1:17" ht="21.75" customHeight="1">
      <c r="A16" s="163"/>
      <c r="B16" s="73" t="s">
        <v>139</v>
      </c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  <row r="17" spans="1:17" ht="16.5" customHeight="1">
      <c r="A17" s="163"/>
      <c r="B17" s="73" t="s">
        <v>140</v>
      </c>
      <c r="C17" s="77"/>
      <c r="D17" s="77"/>
      <c r="E17" s="85">
        <f>F17+G17</f>
        <v>8000</v>
      </c>
      <c r="F17" s="82">
        <f>F19</f>
        <v>0</v>
      </c>
      <c r="G17" s="85">
        <f>G18+G19</f>
        <v>8000</v>
      </c>
      <c r="H17" s="82"/>
      <c r="I17" s="82">
        <f>L17</f>
        <v>0</v>
      </c>
      <c r="J17" s="82"/>
      <c r="K17" s="82"/>
      <c r="L17" s="82">
        <v>0</v>
      </c>
      <c r="M17" s="82">
        <f>N17+O17+P17+Q17</f>
        <v>8000</v>
      </c>
      <c r="N17" s="82"/>
      <c r="O17" s="82">
        <f>O18+O19</f>
        <v>8000</v>
      </c>
      <c r="P17" s="82"/>
      <c r="Q17" s="82">
        <f>Q18+Q19</f>
        <v>0</v>
      </c>
    </row>
    <row r="18" spans="1:17" ht="13.5" customHeight="1">
      <c r="A18" s="163"/>
      <c r="B18" s="73" t="s">
        <v>147</v>
      </c>
      <c r="C18" s="78"/>
      <c r="D18" s="80" t="s">
        <v>166</v>
      </c>
      <c r="E18" s="82">
        <f>F18+G18</f>
        <v>6800</v>
      </c>
      <c r="F18" s="79"/>
      <c r="G18" s="82">
        <v>6800</v>
      </c>
      <c r="H18" s="82"/>
      <c r="I18" s="82"/>
      <c r="J18" s="82"/>
      <c r="K18" s="82"/>
      <c r="L18" s="82"/>
      <c r="M18" s="82">
        <f>N18+O18+P18+Q18</f>
        <v>6800</v>
      </c>
      <c r="N18" s="82"/>
      <c r="O18" s="82">
        <v>6800</v>
      </c>
      <c r="P18" s="82"/>
      <c r="Q18" s="82"/>
    </row>
    <row r="19" spans="1:17" ht="15.75" customHeight="1">
      <c r="A19" s="163"/>
      <c r="B19" s="83" t="s">
        <v>168</v>
      </c>
      <c r="C19" s="78"/>
      <c r="D19" s="80" t="s">
        <v>167</v>
      </c>
      <c r="E19" s="82">
        <f>F19+G19</f>
        <v>1200</v>
      </c>
      <c r="F19" s="82"/>
      <c r="G19" s="82">
        <v>1200</v>
      </c>
      <c r="H19" s="82"/>
      <c r="I19" s="82"/>
      <c r="J19" s="82"/>
      <c r="K19" s="82"/>
      <c r="L19" s="82"/>
      <c r="M19" s="82">
        <f>N19+O19+P19+Q19</f>
        <v>1200</v>
      </c>
      <c r="N19" s="82"/>
      <c r="O19" s="82">
        <v>1200</v>
      </c>
      <c r="P19" s="82"/>
      <c r="Q19" s="82"/>
    </row>
    <row r="20" spans="1:17" s="62" customFormat="1" ht="35.25" customHeight="1">
      <c r="A20" s="74">
        <v>2</v>
      </c>
      <c r="B20" s="72" t="s">
        <v>142</v>
      </c>
      <c r="C20" s="161" t="s">
        <v>60</v>
      </c>
      <c r="D20" s="16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6.5" customHeight="1">
      <c r="A21" s="163" t="s">
        <v>143</v>
      </c>
      <c r="B21" s="73" t="s">
        <v>136</v>
      </c>
      <c r="C21" s="164" t="s">
        <v>148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17" ht="12">
      <c r="A22" s="163"/>
      <c r="B22" s="73" t="s">
        <v>137</v>
      </c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9"/>
    </row>
    <row r="23" spans="1:17" ht="13.5" customHeight="1">
      <c r="A23" s="163"/>
      <c r="B23" s="73" t="s">
        <v>138</v>
      </c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</row>
    <row r="24" spans="1:17" ht="18" customHeight="1">
      <c r="A24" s="163"/>
      <c r="B24" s="73" t="s">
        <v>139</v>
      </c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9"/>
    </row>
    <row r="25" spans="1:18" ht="18" customHeight="1">
      <c r="A25" s="163"/>
      <c r="B25" s="73" t="s">
        <v>140</v>
      </c>
      <c r="C25" s="79"/>
      <c r="D25" s="79"/>
      <c r="E25" s="85">
        <f>F25+G25</f>
        <v>68700</v>
      </c>
      <c r="F25" s="85">
        <f>F28+F30+F32+F34+F36+F38</f>
        <v>8200</v>
      </c>
      <c r="G25" s="85">
        <f>G27+G29+G31+G33+G35+G37</f>
        <v>60500</v>
      </c>
      <c r="H25" s="85">
        <f>L25</f>
        <v>8200</v>
      </c>
      <c r="I25" s="85"/>
      <c r="J25" s="85"/>
      <c r="K25" s="85"/>
      <c r="L25" s="86">
        <f>L28+L30+L32+L34+L36+L38</f>
        <v>8200</v>
      </c>
      <c r="M25" s="85">
        <f>N25+O25+P25+Q25</f>
        <v>60500</v>
      </c>
      <c r="N25" s="85"/>
      <c r="O25" s="86">
        <f>O27+O29+O31+O33+O35+O37</f>
        <v>60500</v>
      </c>
      <c r="P25" s="85"/>
      <c r="Q25" s="86">
        <f>Q27+Q29+Q31+Q33+Q35+Q37</f>
        <v>0</v>
      </c>
      <c r="R25" s="65"/>
    </row>
    <row r="26" spans="1:18" ht="15" customHeight="1">
      <c r="A26" s="163"/>
      <c r="B26" s="76" t="s">
        <v>147</v>
      </c>
      <c r="C26" s="80"/>
      <c r="D26" s="80"/>
      <c r="E26" s="82">
        <f aca="true" t="shared" si="0" ref="E26:E38">F26+G26</f>
        <v>0</v>
      </c>
      <c r="F26" s="82"/>
      <c r="G26" s="79"/>
      <c r="H26" s="82">
        <f aca="true" t="shared" si="1" ref="H26:H38">L26</f>
        <v>0</v>
      </c>
      <c r="I26" s="82"/>
      <c r="J26" s="82"/>
      <c r="K26" s="82"/>
      <c r="L26" s="82"/>
      <c r="M26" s="82">
        <f aca="true" t="shared" si="2" ref="M26:M38">N26+O26+P26+Q26</f>
        <v>0</v>
      </c>
      <c r="N26" s="82"/>
      <c r="O26" s="82"/>
      <c r="P26" s="82"/>
      <c r="Q26" s="82"/>
      <c r="R26" s="65"/>
    </row>
    <row r="27" spans="1:18" ht="15" customHeight="1">
      <c r="A27" s="163"/>
      <c r="B27" s="87"/>
      <c r="C27" s="80"/>
      <c r="D27" s="80" t="s">
        <v>154</v>
      </c>
      <c r="E27" s="82">
        <f t="shared" si="0"/>
        <v>14309</v>
      </c>
      <c r="F27" s="82"/>
      <c r="G27" s="82">
        <v>14309</v>
      </c>
      <c r="H27" s="82">
        <f t="shared" si="1"/>
        <v>0</v>
      </c>
      <c r="I27" s="82"/>
      <c r="J27" s="82"/>
      <c r="K27" s="82"/>
      <c r="L27" s="82"/>
      <c r="M27" s="82">
        <f t="shared" si="2"/>
        <v>14309</v>
      </c>
      <c r="N27" s="82"/>
      <c r="O27" s="82">
        <v>14309</v>
      </c>
      <c r="P27" s="82"/>
      <c r="Q27" s="82"/>
      <c r="R27" s="65"/>
    </row>
    <row r="28" spans="1:18" ht="15" customHeight="1">
      <c r="A28" s="163"/>
      <c r="B28" s="87"/>
      <c r="C28" s="80"/>
      <c r="D28" s="80" t="s">
        <v>155</v>
      </c>
      <c r="E28" s="82">
        <f t="shared" si="0"/>
        <v>1714</v>
      </c>
      <c r="F28" s="82">
        <v>1714</v>
      </c>
      <c r="G28" s="79"/>
      <c r="H28" s="82">
        <f t="shared" si="1"/>
        <v>1714</v>
      </c>
      <c r="I28" s="82"/>
      <c r="J28" s="82"/>
      <c r="K28" s="82"/>
      <c r="L28" s="82">
        <v>1714</v>
      </c>
      <c r="M28" s="82">
        <f t="shared" si="2"/>
        <v>0</v>
      </c>
      <c r="N28" s="82"/>
      <c r="O28" s="82"/>
      <c r="P28" s="82"/>
      <c r="Q28" s="82"/>
      <c r="R28" s="65"/>
    </row>
    <row r="29" spans="1:18" ht="15" customHeight="1">
      <c r="A29" s="163"/>
      <c r="B29" s="87"/>
      <c r="C29" s="80"/>
      <c r="D29" s="80" t="s">
        <v>156</v>
      </c>
      <c r="E29" s="82">
        <f t="shared" si="0"/>
        <v>3150</v>
      </c>
      <c r="F29" s="82"/>
      <c r="G29" s="82">
        <v>3150</v>
      </c>
      <c r="H29" s="82">
        <f t="shared" si="1"/>
        <v>0</v>
      </c>
      <c r="I29" s="82"/>
      <c r="J29" s="82"/>
      <c r="K29" s="82"/>
      <c r="L29" s="82"/>
      <c r="M29" s="82">
        <f t="shared" si="2"/>
        <v>3150</v>
      </c>
      <c r="N29" s="82"/>
      <c r="O29" s="82">
        <v>3150</v>
      </c>
      <c r="P29" s="82"/>
      <c r="Q29" s="82"/>
      <c r="R29" s="65"/>
    </row>
    <row r="30" spans="1:18" ht="16.5" customHeight="1">
      <c r="A30" s="163"/>
      <c r="B30" s="87"/>
      <c r="C30" s="80"/>
      <c r="D30" s="80" t="s">
        <v>157</v>
      </c>
      <c r="E30" s="82">
        <f t="shared" si="0"/>
        <v>377</v>
      </c>
      <c r="F30" s="82">
        <v>377</v>
      </c>
      <c r="G30" s="79"/>
      <c r="H30" s="82">
        <f t="shared" si="1"/>
        <v>377</v>
      </c>
      <c r="I30" s="82"/>
      <c r="J30" s="82"/>
      <c r="K30" s="82"/>
      <c r="L30" s="82">
        <v>377</v>
      </c>
      <c r="M30" s="82">
        <f t="shared" si="2"/>
        <v>0</v>
      </c>
      <c r="N30" s="82"/>
      <c r="O30" s="82"/>
      <c r="P30" s="82"/>
      <c r="Q30" s="82"/>
      <c r="R30" s="65"/>
    </row>
    <row r="31" spans="1:18" ht="18" customHeight="1">
      <c r="A31" s="163"/>
      <c r="B31" s="87"/>
      <c r="C31" s="80"/>
      <c r="D31" s="80" t="s">
        <v>158</v>
      </c>
      <c r="E31" s="82">
        <f t="shared" si="0"/>
        <v>491</v>
      </c>
      <c r="F31" s="82"/>
      <c r="G31" s="79">
        <v>491</v>
      </c>
      <c r="H31" s="82">
        <f t="shared" si="1"/>
        <v>0</v>
      </c>
      <c r="I31" s="82"/>
      <c r="J31" s="82"/>
      <c r="K31" s="82"/>
      <c r="L31" s="82"/>
      <c r="M31" s="82">
        <f t="shared" si="2"/>
        <v>491</v>
      </c>
      <c r="N31" s="82"/>
      <c r="O31" s="82">
        <v>491</v>
      </c>
      <c r="P31" s="82"/>
      <c r="Q31" s="82"/>
      <c r="R31" s="65"/>
    </row>
    <row r="32" spans="1:18" ht="18" customHeight="1">
      <c r="A32" s="75"/>
      <c r="B32" s="87"/>
      <c r="C32" s="80"/>
      <c r="D32" s="80" t="s">
        <v>159</v>
      </c>
      <c r="E32" s="82">
        <f t="shared" si="0"/>
        <v>59</v>
      </c>
      <c r="F32" s="82">
        <v>59</v>
      </c>
      <c r="G32" s="79"/>
      <c r="H32" s="82">
        <f t="shared" si="1"/>
        <v>59</v>
      </c>
      <c r="I32" s="82"/>
      <c r="J32" s="82"/>
      <c r="K32" s="82"/>
      <c r="L32" s="82">
        <v>59</v>
      </c>
      <c r="M32" s="82">
        <f t="shared" si="2"/>
        <v>0</v>
      </c>
      <c r="N32" s="82"/>
      <c r="O32" s="82"/>
      <c r="P32" s="82"/>
      <c r="Q32" s="82"/>
      <c r="R32" s="65"/>
    </row>
    <row r="33" spans="1:18" ht="18" customHeight="1">
      <c r="A33" s="75"/>
      <c r="B33" s="87"/>
      <c r="C33" s="80"/>
      <c r="D33" s="80" t="s">
        <v>160</v>
      </c>
      <c r="E33" s="82">
        <f t="shared" si="0"/>
        <v>5715</v>
      </c>
      <c r="F33" s="82"/>
      <c r="G33" s="82">
        <v>5715</v>
      </c>
      <c r="H33" s="82">
        <f t="shared" si="1"/>
        <v>0</v>
      </c>
      <c r="I33" s="82"/>
      <c r="J33" s="82"/>
      <c r="K33" s="82"/>
      <c r="L33" s="82"/>
      <c r="M33" s="82">
        <f t="shared" si="2"/>
        <v>5715</v>
      </c>
      <c r="N33" s="82"/>
      <c r="O33" s="82">
        <v>5715</v>
      </c>
      <c r="P33" s="82"/>
      <c r="Q33" s="82"/>
      <c r="R33" s="65"/>
    </row>
    <row r="34" spans="1:18" ht="18" customHeight="1">
      <c r="A34" s="75"/>
      <c r="B34" s="87"/>
      <c r="C34" s="80"/>
      <c r="D34" s="80" t="s">
        <v>161</v>
      </c>
      <c r="E34" s="82">
        <f t="shared" si="0"/>
        <v>685</v>
      </c>
      <c r="F34" s="82">
        <v>685</v>
      </c>
      <c r="G34" s="82"/>
      <c r="H34" s="82">
        <f t="shared" si="1"/>
        <v>685</v>
      </c>
      <c r="I34" s="82"/>
      <c r="J34" s="82"/>
      <c r="K34" s="82"/>
      <c r="L34" s="82">
        <v>685</v>
      </c>
      <c r="M34" s="82">
        <f t="shared" si="2"/>
        <v>0</v>
      </c>
      <c r="N34" s="82"/>
      <c r="O34" s="82"/>
      <c r="P34" s="82"/>
      <c r="Q34" s="82"/>
      <c r="R34" s="65"/>
    </row>
    <row r="35" spans="1:18" ht="18" customHeight="1">
      <c r="A35" s="75"/>
      <c r="B35" s="87"/>
      <c r="C35" s="80"/>
      <c r="D35" s="80" t="s">
        <v>162</v>
      </c>
      <c r="E35" s="82">
        <f t="shared" si="0"/>
        <v>11080</v>
      </c>
      <c r="F35" s="82"/>
      <c r="G35" s="82">
        <v>11080</v>
      </c>
      <c r="H35" s="82">
        <f t="shared" si="1"/>
        <v>0</v>
      </c>
      <c r="I35" s="82"/>
      <c r="J35" s="82"/>
      <c r="K35" s="82"/>
      <c r="L35" s="82"/>
      <c r="M35" s="82">
        <f t="shared" si="2"/>
        <v>11080</v>
      </c>
      <c r="N35" s="82"/>
      <c r="O35" s="82">
        <v>11080</v>
      </c>
      <c r="P35" s="82"/>
      <c r="Q35" s="82"/>
      <c r="R35" s="65"/>
    </row>
    <row r="36" spans="1:18" ht="18" customHeight="1">
      <c r="A36" s="75"/>
      <c r="B36" s="87"/>
      <c r="C36" s="80"/>
      <c r="D36" s="80" t="s">
        <v>163</v>
      </c>
      <c r="E36" s="82">
        <f t="shared" si="0"/>
        <v>1320</v>
      </c>
      <c r="F36" s="82">
        <v>1320</v>
      </c>
      <c r="G36" s="79"/>
      <c r="H36" s="82">
        <f t="shared" si="1"/>
        <v>1320</v>
      </c>
      <c r="I36" s="82"/>
      <c r="J36" s="82"/>
      <c r="K36" s="82"/>
      <c r="L36" s="82">
        <v>1320</v>
      </c>
      <c r="M36" s="82">
        <f t="shared" si="2"/>
        <v>0</v>
      </c>
      <c r="N36" s="82"/>
      <c r="O36" s="82"/>
      <c r="P36" s="82"/>
      <c r="Q36" s="82"/>
      <c r="R36" s="65"/>
    </row>
    <row r="37" spans="1:18" ht="18" customHeight="1">
      <c r="A37" s="75"/>
      <c r="B37" s="87"/>
      <c r="C37" s="80"/>
      <c r="D37" s="80" t="s">
        <v>164</v>
      </c>
      <c r="E37" s="82">
        <f t="shared" si="0"/>
        <v>25755</v>
      </c>
      <c r="F37" s="82"/>
      <c r="G37" s="82">
        <f>M37</f>
        <v>25755</v>
      </c>
      <c r="H37" s="82">
        <f t="shared" si="1"/>
        <v>0</v>
      </c>
      <c r="I37" s="82"/>
      <c r="J37" s="82"/>
      <c r="K37" s="82"/>
      <c r="L37" s="82"/>
      <c r="M37" s="82">
        <f t="shared" si="2"/>
        <v>25755</v>
      </c>
      <c r="N37" s="82"/>
      <c r="O37" s="82">
        <v>25755</v>
      </c>
      <c r="P37" s="82"/>
      <c r="Q37" s="82"/>
      <c r="R37" s="65"/>
    </row>
    <row r="38" spans="1:18" ht="18" customHeight="1">
      <c r="A38" s="75"/>
      <c r="B38" s="87"/>
      <c r="C38" s="80"/>
      <c r="D38" s="80" t="s">
        <v>165</v>
      </c>
      <c r="E38" s="82">
        <f t="shared" si="0"/>
        <v>4045</v>
      </c>
      <c r="F38" s="82">
        <f>H38</f>
        <v>4045</v>
      </c>
      <c r="G38" s="79"/>
      <c r="H38" s="82">
        <f t="shared" si="1"/>
        <v>4045</v>
      </c>
      <c r="I38" s="82"/>
      <c r="J38" s="82"/>
      <c r="K38" s="82"/>
      <c r="L38" s="82">
        <v>4045</v>
      </c>
      <c r="M38" s="82">
        <f t="shared" si="2"/>
        <v>0</v>
      </c>
      <c r="N38" s="82"/>
      <c r="O38" s="82"/>
      <c r="P38" s="82"/>
      <c r="Q38" s="82"/>
      <c r="R38" s="65"/>
    </row>
    <row r="39" spans="1:18" s="62" customFormat="1" ht="18" customHeight="1">
      <c r="A39" s="170" t="s">
        <v>144</v>
      </c>
      <c r="B39" s="170"/>
      <c r="C39" s="171" t="s">
        <v>60</v>
      </c>
      <c r="D39" s="172"/>
      <c r="E39" s="85">
        <f>E12+E25</f>
        <v>76700</v>
      </c>
      <c r="F39" s="85">
        <f>F12+F25</f>
        <v>8200</v>
      </c>
      <c r="G39" s="85">
        <f>G12+G25</f>
        <v>68500</v>
      </c>
      <c r="H39" s="85">
        <f>H12+H25</f>
        <v>8200</v>
      </c>
      <c r="I39" s="85"/>
      <c r="J39" s="85"/>
      <c r="K39" s="85"/>
      <c r="L39" s="85">
        <f>L12+L25</f>
        <v>8200</v>
      </c>
      <c r="M39" s="85">
        <f>M12+M25</f>
        <v>68500</v>
      </c>
      <c r="N39" s="85"/>
      <c r="O39" s="85">
        <f>O12+O25</f>
        <v>68500</v>
      </c>
      <c r="P39" s="85"/>
      <c r="Q39" s="85">
        <f>Q12+Q25</f>
        <v>0</v>
      </c>
      <c r="R39" s="81"/>
    </row>
    <row r="41" spans="1:16" ht="22.5" customHeight="1">
      <c r="A41" s="159" t="s">
        <v>145</v>
      </c>
      <c r="B41" s="159"/>
      <c r="C41" s="159"/>
      <c r="D41" s="159"/>
      <c r="E41" s="159"/>
      <c r="F41" s="159"/>
      <c r="G41" s="159"/>
      <c r="H41" s="159"/>
      <c r="I41" s="159"/>
      <c r="J41" s="159"/>
      <c r="M41" s="160" t="s">
        <v>62</v>
      </c>
      <c r="N41" s="160"/>
      <c r="O41" s="160"/>
      <c r="P41" s="160"/>
    </row>
    <row r="42" spans="1:10" ht="11.25">
      <c r="A42" s="63" t="s">
        <v>146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6" ht="11.25">
      <c r="A43" s="63"/>
      <c r="B43" s="63"/>
      <c r="C43" s="63"/>
      <c r="D43" s="63"/>
      <c r="E43" s="63"/>
      <c r="M43" s="160" t="s">
        <v>70</v>
      </c>
      <c r="N43" s="160"/>
      <c r="O43" s="160"/>
      <c r="P43" s="160"/>
    </row>
  </sheetData>
  <mergeCells count="32">
    <mergeCell ref="L1:Q1"/>
    <mergeCell ref="L2:Q2"/>
    <mergeCell ref="A3:Q3"/>
    <mergeCell ref="A5:A10"/>
    <mergeCell ref="B5:B10"/>
    <mergeCell ref="C5:C10"/>
    <mergeCell ref="D5:D10"/>
    <mergeCell ref="E5:E10"/>
    <mergeCell ref="F5:G5"/>
    <mergeCell ref="H5:Q5"/>
    <mergeCell ref="M8:Q8"/>
    <mergeCell ref="I9:I10"/>
    <mergeCell ref="J9:L9"/>
    <mergeCell ref="M9:M10"/>
    <mergeCell ref="N9:Q9"/>
    <mergeCell ref="C12:D12"/>
    <mergeCell ref="A13:A19"/>
    <mergeCell ref="C13:Q16"/>
    <mergeCell ref="F6:F10"/>
    <mergeCell ref="G6:G10"/>
    <mergeCell ref="H6:Q6"/>
    <mergeCell ref="H7:H10"/>
    <mergeCell ref="I7:Q7"/>
    <mergeCell ref="I8:L8"/>
    <mergeCell ref="A41:J41"/>
    <mergeCell ref="M41:P41"/>
    <mergeCell ref="M43:P43"/>
    <mergeCell ref="C20:D20"/>
    <mergeCell ref="A21:A31"/>
    <mergeCell ref="C21:Q24"/>
    <mergeCell ref="A39:B39"/>
    <mergeCell ref="C39:D39"/>
  </mergeCells>
  <printOptions/>
  <pageMargins left="0.26" right="0.17" top="0.41" bottom="0.3" header="0.2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2009-05-26T06:06:05Z</cp:lastPrinted>
  <dcterms:created xsi:type="dcterms:W3CDTF">2001-03-21T13:01:08Z</dcterms:created>
  <dcterms:modified xsi:type="dcterms:W3CDTF">2009-05-26T06:06:16Z</dcterms:modified>
  <cp:category/>
  <cp:version/>
  <cp:contentType/>
  <cp:contentStatus/>
</cp:coreProperties>
</file>