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dochody" sheetId="1" r:id="rId1"/>
    <sheet name="wydatki" sheetId="2" r:id="rId2"/>
  </sheets>
  <definedNames/>
  <calcPr fullCalcOnLoad="1"/>
</workbook>
</file>

<file path=xl/sharedStrings.xml><?xml version="1.0" encoding="utf-8"?>
<sst xmlns="http://schemas.openxmlformats.org/spreadsheetml/2006/main" count="347" uniqueCount="190">
  <si>
    <t>zał nr 2 do zarządzenia Nr 1/2012</t>
  </si>
  <si>
    <t xml:space="preserve"> PLAN  WYDATKÓW   BUDŻETU GMINY JAKTORÓW - jednostka Urząd Gminy</t>
  </si>
  <si>
    <t>NA ROK 2012</t>
  </si>
  <si>
    <t>Dział</t>
  </si>
  <si>
    <t>Rozdział</t>
  </si>
  <si>
    <t>§</t>
  </si>
  <si>
    <t>N a z w a</t>
  </si>
  <si>
    <t>Plan                  
na 2012r</t>
  </si>
  <si>
    <t>010</t>
  </si>
  <si>
    <t>Rolnictwo i łowiectwo</t>
  </si>
  <si>
    <t>01030</t>
  </si>
  <si>
    <t>Izby rolnicze</t>
  </si>
  <si>
    <t>Wpłaty gmin na rzecz izb rolniczych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</si>
  <si>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</si>
  <si>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</si>
  <si>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</si>
  <si>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Wytwarzanie i zaopatrywanie w energię elektryczną, gaz i wodę</t>
  </si>
  <si>
    <t>Dostarczanie wody</t>
  </si>
  <si>
    <t>Wynagrodzenia bezosobowe</t>
  </si>
  <si>
    <t>Zakup materiałów i wyposażenia</t>
  </si>
  <si>
    <t>Zakup energii</t>
  </si>
  <si>
    <t>Zakup usług remontowych</t>
  </si>
  <si>
    <t>Zakup usług pozostałych</t>
  </si>
  <si>
    <t>Opłaty z tytułu zakupu usług telekomunikacyjnych telefonii komórkowej</t>
  </si>
  <si>
    <t>Różne opłaty i składki</t>
  </si>
  <si>
    <t>Transport i łączność</t>
  </si>
  <si>
    <t>Drogi publiczne wojewódzkie</t>
  </si>
  <si>
    <t>Drogi publiczne powiatowe</t>
  </si>
  <si>
    <t xml:space="preserve">Dotacja celowa na pomoc  finansową udzielaną między jst na dofinansowanie własnych zadań inwestycyjnych i zakupów inwestycyjnych </t>
  </si>
  <si>
    <t>Drogi publiczne gminne</t>
  </si>
  <si>
    <t>Wydatki inwestycyjne jednostek budżetowych</t>
  </si>
  <si>
    <t>Gospodarka mieszkaniowa</t>
  </si>
  <si>
    <t>Gospodarka gruntami i nieruchomościami</t>
  </si>
  <si>
    <t>Kary i odszkodowania na rzecz osób fizycznych</t>
  </si>
  <si>
    <t>Działalność usługowa</t>
  </si>
  <si>
    <t>Plany zagospodarowania przestrzennego</t>
  </si>
  <si>
    <t>Zakup usług obejmujących  wykonanie ekspertyz, analiz i opinii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</si>
  <si>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</si>
  <si>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</si>
  <si>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</si>
  <si>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</si>
  <si>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</si>
  <si>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</si>
  <si>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</si>
  <si>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>Różne wydatki na rzecz osób fizycznych</t>
  </si>
  <si>
    <t>Urzędy gmin</t>
  </si>
  <si>
    <t>Wynagrodzenia agencyjno-prowizyjne</t>
  </si>
  <si>
    <t>Składki na PFRON</t>
  </si>
  <si>
    <t>Zakup usług dostępu do sieci Internet</t>
  </si>
  <si>
    <t>Opłaty z tytułu usług telekomunikacyjnych telefonii stacjonarnej</t>
  </si>
  <si>
    <t>Podróże służbowe krajowe</t>
  </si>
  <si>
    <t>Odpisy na zakładowy fundusz świadczeń socjalnych</t>
  </si>
  <si>
    <t>Szkolenia pracowników niebędących członkami korpusu służby cywilnej</t>
  </si>
  <si>
    <t>Wydatki na zakupy inwestycyjne jednostek budżetowych</t>
  </si>
  <si>
    <t>Promocja jednostek samorządu terytorialnego</t>
  </si>
  <si>
    <t>Pozostała działalność</t>
  </si>
  <si>
    <t>Wpłaty gmin na rzecz innych jst oraz związków gmin lub związków powiatów na dofinansowanie zadań bieżących</t>
  </si>
  <si>
    <t>Realizacja  zadania "Przeciwdziałanie wykluczeniu cyfrowemu" (zakup komputerów)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</si>
  <si>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</si>
  <si>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</si>
  <si>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</si>
  <si>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Komendy wojewódzkie Policji</t>
  </si>
  <si>
    <t>Wpłaty jednostek  na fundusz celowy</t>
  </si>
  <si>
    <t>Ochotnicze straże pożarne</t>
  </si>
  <si>
    <t>Obrona cywilna</t>
  </si>
  <si>
    <t>Obsługa długu publicznego</t>
  </si>
  <si>
    <t>Obsługa papierów wartościowych, kredytów i pożyczek jst</t>
  </si>
  <si>
    <t>Odsetki od samorządowych papierów wartościowych lub zaciągniętych przez jst kredytów i pożyczek</t>
  </si>
  <si>
    <t xml:space="preserve">Różne rozliczenia </t>
  </si>
  <si>
    <t>Różne rozliczenia finansowe</t>
  </si>
  <si>
    <t>Rezerwy ogólne i celowe</t>
  </si>
  <si>
    <t xml:space="preserve">Rezerwy </t>
  </si>
  <si>
    <t>rezerwa ogólna</t>
  </si>
  <si>
    <t xml:space="preserve">rezerwa kryzysowa </t>
  </si>
  <si>
    <t>Część równoważąca subwencji ogólnej dla gmin</t>
  </si>
  <si>
    <t>Wpłaty jst do budzetu państwa</t>
  </si>
  <si>
    <t>Oświata i wychowanie</t>
  </si>
  <si>
    <t>Szkoły podstawowe</t>
  </si>
  <si>
    <t xml:space="preserve">Przedszkola </t>
  </si>
  <si>
    <t>Dotacja podmiotowa z budżetu dla niepublicznej jednostki systemu oświaty</t>
  </si>
  <si>
    <t>Opłaty na rzecz budżetów jst</t>
  </si>
  <si>
    <t>Dowożenie uczniów do szkół</t>
  </si>
  <si>
    <t>Zakup usług zdrowotnych</t>
  </si>
  <si>
    <t>Odpisy na zfśs</t>
  </si>
  <si>
    <t>Ochrona zdrowia</t>
  </si>
  <si>
    <t>Zwalczanie narkomanii</t>
  </si>
  <si>
    <t>Przeciwdziałanie alkoholizmowi</t>
  </si>
  <si>
    <t>Świadczenia społeczne</t>
  </si>
  <si>
    <t>Edukacyjna opieka wychowawcza</t>
  </si>
  <si>
    <t>Pomoc materialna dla uczniów</t>
  </si>
  <si>
    <t>Stypendia dla uczniów (20%)</t>
  </si>
  <si>
    <t>Stypendia dla uczniów  (własne - edukacyjne)</t>
  </si>
  <si>
    <t>Inne formy pomocy dla uczniów</t>
  </si>
  <si>
    <t>Gospodarka komunalna i ochrona środowiska</t>
  </si>
  <si>
    <t>Gospodarka ściekowa i ochrona wód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</si>
  <si>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</si>
  <si>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</si>
  <si>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</si>
  <si>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</si>
  <si>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</si>
  <si>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 xml:space="preserve">Kultura fizyczna </t>
  </si>
  <si>
    <t>Zadania w zakresie kultury fizycznej i sportu</t>
  </si>
  <si>
    <t>Dotacja celowa z budżetu na finansowanie lub dofinansowanie zadań zleconych do realizacji stowarzyszeniom</t>
  </si>
  <si>
    <t>Nagrody o charakterze szczególnym niezaliczone do wynagrodzeń</t>
  </si>
  <si>
    <t>O g ó ł e m</t>
  </si>
  <si>
    <t>Spłata kredytów i pożyczek</t>
  </si>
  <si>
    <r>
      <t xml:space="preserve">§992                                              </t>
    </r>
    <r>
      <rPr>
        <b/>
        <sz val="11"/>
        <rFont val="Arial CE"/>
        <family val="0"/>
      </rPr>
      <t xml:space="preserve"> 380 950</t>
    </r>
  </si>
  <si>
    <t>Wykup obligacji</t>
  </si>
  <si>
    <t>§982</t>
  </si>
  <si>
    <t>razem</t>
  </si>
  <si>
    <t xml:space="preserve">                                                                                                     Wójt Gminy</t>
  </si>
  <si>
    <t xml:space="preserve">                                                                                                        Maciej Śliwerski</t>
  </si>
  <si>
    <t>zał nr 1 do zarządzenia  Nr 1/2012</t>
  </si>
  <si>
    <t>Plan finansowy dochodów Urzędu Gminy Jaktorów</t>
  </si>
  <si>
    <t>na rok 2012</t>
  </si>
  <si>
    <t>Nazwa</t>
  </si>
  <si>
    <t>Plan 
2012</t>
  </si>
  <si>
    <t>01095</t>
  </si>
  <si>
    <t>0750</t>
  </si>
  <si>
    <t>Dochody z najmu i dzierżawy składników majątkowych</t>
  </si>
  <si>
    <t>0830</t>
  </si>
  <si>
    <t>Wpływy z usług</t>
  </si>
  <si>
    <t>0920</t>
  </si>
  <si>
    <t>Pozostałe odsetki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</si>
  <si>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</si>
  <si>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</si>
  <si>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</si>
  <si>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</si>
  <si>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Dotacje celowe otrzymane z budżetu państwa na realizację zadań bieżących z zakresu administracji rządowej oraz innych zadań zleconych gminie</t>
  </si>
  <si>
    <t>Dochody jednostek samorzadu terytorialnego związane z realizacją zadań z zakresu administracji rządowej oraz innych zadań zleconych ustawami</t>
  </si>
  <si>
    <t xml:space="preserve">Urzędy naczelnych organów władzy państwowej, kontroli i ochrony prawa 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</si>
  <si>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</si>
  <si>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</si>
  <si>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</si>
  <si>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</si>
  <si>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</si>
  <si>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 podatków i opłat</t>
  </si>
  <si>
    <t>Wpływy z podatku rolnego, podatku leśnego, podatku od czynności cywilnoprawnych 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</si>
  <si>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</si>
  <si>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</si>
  <si>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</si>
  <si>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</si>
  <si>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</si>
  <si>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</si>
  <si>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</si>
  <si>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</si>
  <si>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</si>
  <si>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</si>
  <si>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 podatku od czynności cywilnoprawnych  oraz   podatków i opłat lokalnych od osób  fizycznych</t>
  </si>
  <si>
    <t>0360</t>
  </si>
  <si>
    <t>Podatek od spadków i darowizn</t>
  </si>
  <si>
    <t>Odsetki od nieterminowych wpłat z tyułu  podatków i opłat</t>
  </si>
  <si>
    <t>Wpływy z innych opłat stanowiących dochody jst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</si>
  <si>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</si>
  <si>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</si>
  <si>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</si>
  <si>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</si>
  <si>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</si>
  <si>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jst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</si>
  <si>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</si>
  <si>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</si>
  <si>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</si>
  <si>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</si>
  <si>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</si>
  <si>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</si>
  <si>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</si>
  <si>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</t>
  </si>
  <si>
    <t>Przedszkola</t>
  </si>
  <si>
    <t>0970</t>
  </si>
  <si>
    <t>Wpływy z różnych dochodów</t>
  </si>
  <si>
    <t>Gimnazja</t>
  </si>
  <si>
    <t>2007</t>
  </si>
  <si>
    <t>Dotacje celowe w ramach programów finansowanych z udziałem środków europejskich  oraz środków, o których mowa w art..5 ust 1 pkt.3 oraz ust.3 pkt.5 i 6 ustawy, lub płatnosci w ramach budżetu środków europejskich</t>
  </si>
  <si>
    <t>6207</t>
  </si>
  <si>
    <t>6260</t>
  </si>
  <si>
    <t>Dotacje otrzymane  z państwoych celowych na finansowanie lub dofinansowanie kosztów realizacji inwestycji jedn sektora fin. publ.</t>
  </si>
  <si>
    <t>Pomoc społeczna</t>
  </si>
  <si>
    <t>Świadczenia rodzinne,  świadczenia  z funduszu  alimentacyjnego  oraz składki na ubezpieczenia emerytalne i rentowe z ubezpieczenia społecznego</t>
  </si>
  <si>
    <t>Dochody jednostek samorządu terytorialnego związane z realizacją zadań z zakresu administracji rządowej oraz innych zadań zleconych ustawami</t>
  </si>
  <si>
    <t>Dotacje celowe otrzymane z budżetu państwa na realizację własnych  zadań bieżących gmin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</si>
  <si>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</si>
  <si>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</si>
  <si>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</si>
  <si>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</si>
  <si>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Wpływy i wydatki związane z gromadzeniem środków z opłat i kar za korzystanie ze środowiska</t>
  </si>
  <si>
    <t>0690</t>
  </si>
  <si>
    <t>Wpływy z różnych opłat</t>
  </si>
  <si>
    <t>Ogółem</t>
  </si>
  <si>
    <t xml:space="preserve">                                                                                             Wójt Gminy</t>
  </si>
  <si>
    <t xml:space="preserve">                                                                                             Maciej Śliwerski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</si>
</sst>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i/>
      <sz val="11"/>
      <name val="Arial CE"/>
      <family val="0"/>
    </font>
    <font>
      <b/>
      <i/>
      <sz val="10"/>
      <name val="Arial CE"/>
      <family val="0"/>
    </font>
    <font>
      <i/>
      <sz val="10"/>
      <name val="Arial CE"/>
      <family val="2"/>
    </font>
    <font>
      <i/>
      <sz val="11"/>
      <name val="Arial CE"/>
      <family val="2"/>
    </font>
    <font>
      <sz val="8"/>
      <name val="Arial"/>
      <family val="0"/>
    </font>
    <font>
      <b/>
      <i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0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I5" sqref="I5"/>
    </sheetView>
  </sheetViews>
  <sheetFormatPr defaultColWidth="9.140625" defaultRowHeight="15.75" customHeight="1"/>
  <cols>
    <col min="1" max="1" width="5.7109375" style="0" customWidth="1"/>
    <col min="2" max="2" width="9.00390625" style="0" customWidth="1"/>
    <col min="3" max="3" width="6.57421875" style="0" customWidth="1"/>
    <col min="4" max="4" width="59.28125" style="0" customWidth="1"/>
    <col min="5" max="5" width="15.00390625" style="0" customWidth="1"/>
  </cols>
  <sheetData>
    <row r="1" spans="4:5" ht="15.75" customHeight="1">
      <c r="D1" s="53" t="s">
        <v>112</v>
      </c>
      <c r="E1" s="53"/>
    </row>
    <row r="2" spans="2:4" s="54" customFormat="1" ht="15" customHeight="1">
      <c r="B2" s="55" t="s">
        <v>113</v>
      </c>
      <c r="C2" s="55"/>
      <c r="D2" s="55"/>
    </row>
    <row r="3" spans="1:5" ht="15.75" customHeight="1">
      <c r="A3" s="4"/>
      <c r="B3" s="4"/>
      <c r="C3" s="55" t="s">
        <v>114</v>
      </c>
      <c r="D3" s="55"/>
      <c r="E3" s="4"/>
    </row>
    <row r="4" spans="1:5" ht="27" customHeight="1">
      <c r="A4" s="56" t="s">
        <v>3</v>
      </c>
      <c r="B4" s="56" t="s">
        <v>4</v>
      </c>
      <c r="C4" s="56" t="s">
        <v>5</v>
      </c>
      <c r="D4" s="56" t="s">
        <v>115</v>
      </c>
      <c r="E4" s="57" t="s">
        <v>116</v>
      </c>
    </row>
    <row r="5" spans="1:5" s="2" customFormat="1" ht="15.75" customHeight="1">
      <c r="A5" s="25">
        <v>1</v>
      </c>
      <c r="B5" s="25">
        <v>2</v>
      </c>
      <c r="C5" s="25">
        <v>3</v>
      </c>
      <c r="D5" s="25">
        <v>4</v>
      </c>
      <c r="E5" s="58">
        <v>5</v>
      </c>
    </row>
    <row r="6" spans="1:5" s="20" customFormat="1" ht="19.5" customHeight="1">
      <c r="A6" s="16" t="s">
        <v>8</v>
      </c>
      <c r="B6" s="18"/>
      <c r="C6" s="18"/>
      <c r="D6" s="18" t="s">
        <v>9</v>
      </c>
      <c r="E6" s="19">
        <f>E7</f>
        <v>350</v>
      </c>
    </row>
    <row r="7" spans="1:5" ht="18" customHeight="1">
      <c r="A7" s="23"/>
      <c r="B7" s="22" t="s">
        <v>117</v>
      </c>
      <c r="C7" s="23"/>
      <c r="D7" s="23" t="s">
        <v>55</v>
      </c>
      <c r="E7" s="24">
        <f>E8</f>
        <v>350</v>
      </c>
    </row>
    <row r="8" spans="1:5" ht="18" customHeight="1">
      <c r="A8" s="23"/>
      <c r="B8" s="23"/>
      <c r="C8" s="59" t="s">
        <v>118</v>
      </c>
      <c r="D8" s="30" t="s">
        <v>119</v>
      </c>
      <c r="E8" s="24">
        <v>350</v>
      </c>
    </row>
    <row r="9" spans="1:6" s="20" customFormat="1" ht="26.25" customHeight="1">
      <c r="A9" s="27">
        <v>400</v>
      </c>
      <c r="B9" s="17"/>
      <c r="C9" s="17"/>
      <c r="D9" s="60" t="s">
        <v>16</v>
      </c>
      <c r="E9" s="19">
        <f>E10</f>
        <v>501500</v>
      </c>
      <c r="F9" s="61"/>
    </row>
    <row r="10" spans="1:6" ht="18.75" customHeight="1">
      <c r="A10" s="21"/>
      <c r="B10" s="21">
        <v>40002</v>
      </c>
      <c r="C10" s="21"/>
      <c r="D10" s="23" t="s">
        <v>17</v>
      </c>
      <c r="E10" s="24">
        <f>E11+E12</f>
        <v>501500</v>
      </c>
      <c r="F10" s="62"/>
    </row>
    <row r="11" spans="1:6" ht="15.75" customHeight="1">
      <c r="A11" s="21"/>
      <c r="B11" s="21"/>
      <c r="C11" s="59" t="s">
        <v>120</v>
      </c>
      <c r="D11" s="23" t="s">
        <v>121</v>
      </c>
      <c r="E11" s="24">
        <v>500000</v>
      </c>
      <c r="F11" s="62"/>
    </row>
    <row r="12" spans="1:6" ht="15.75" customHeight="1">
      <c r="A12" s="21"/>
      <c r="B12" s="21"/>
      <c r="C12" s="22" t="s">
        <v>122</v>
      </c>
      <c r="D12" s="23" t="s">
        <v>123</v>
      </c>
      <c r="E12" s="24">
        <v>1500</v>
      </c>
      <c r="F12" s="62"/>
    </row>
    <row r="13" spans="1:5" s="20" customFormat="1" ht="19.5" customHeight="1">
      <c r="A13" s="17">
        <v>700</v>
      </c>
      <c r="B13" s="17"/>
      <c r="C13" s="17"/>
      <c r="D13" s="18" t="s">
        <v>31</v>
      </c>
      <c r="E13" s="19">
        <f>E14</f>
        <v>910288</v>
      </c>
    </row>
    <row r="14" spans="1:5" ht="18" customHeight="1">
      <c r="A14" s="21"/>
      <c r="B14" s="21">
        <v>70005</v>
      </c>
      <c r="C14" s="21"/>
      <c r="D14" s="63" t="s">
        <v>32</v>
      </c>
      <c r="E14" s="24">
        <f>E15+E16+E17+E18+E19</f>
        <v>910288</v>
      </c>
    </row>
    <row r="15" spans="1:5" ht="27" customHeight="1">
      <c r="A15" s="21"/>
      <c r="B15" s="21"/>
      <c r="C15" s="22" t="s">
        <v>124</v>
      </c>
      <c r="D15" s="64" t="s">
        <v>125</v>
      </c>
      <c r="E15" s="24">
        <v>9764</v>
      </c>
    </row>
    <row r="16" spans="1:5" ht="18" customHeight="1">
      <c r="A16" s="21"/>
      <c r="B16" s="21"/>
      <c r="C16" s="22" t="s">
        <v>118</v>
      </c>
      <c r="D16" s="30" t="s">
        <v>119</v>
      </c>
      <c r="E16" s="24">
        <v>80424</v>
      </c>
    </row>
    <row r="17" spans="1:5" ht="27.75" customHeight="1">
      <c r="A17" s="21"/>
      <c r="B17" s="21"/>
      <c r="C17" s="22" t="s">
        <v>126</v>
      </c>
      <c r="D17" s="30" t="s">
        <v>127</v>
      </c>
      <c r="E17" s="24">
        <v>800000</v>
      </c>
    </row>
    <row r="18" spans="1:5" ht="15.75" customHeight="1">
      <c r="A18" s="21"/>
      <c r="B18" s="21"/>
      <c r="C18" s="22" t="s">
        <v>120</v>
      </c>
      <c r="D18" s="30" t="s">
        <v>121</v>
      </c>
      <c r="E18" s="24">
        <v>20000</v>
      </c>
    </row>
    <row r="19" spans="1:5" ht="15.75" customHeight="1">
      <c r="A19" s="21"/>
      <c r="B19" s="21"/>
      <c r="C19" s="22" t="s">
        <v>122</v>
      </c>
      <c r="D19" s="30" t="s">
        <v>123</v>
      </c>
      <c r="E19" s="24">
        <v>100</v>
      </c>
    </row>
    <row r="20" spans="1:5" s="20" customFormat="1" ht="20.25" customHeight="1">
      <c r="A20" s="17">
        <v>750</v>
      </c>
      <c r="B20" s="17"/>
      <c r="C20" s="17"/>
      <c r="D20" s="65" t="s">
        <v>37</v>
      </c>
      <c r="E20" s="19">
        <f>E21+E24</f>
        <v>127330</v>
      </c>
    </row>
    <row r="21" spans="1:5" ht="17.25" customHeight="1">
      <c r="A21" s="21"/>
      <c r="B21" s="21">
        <v>75011</v>
      </c>
      <c r="C21" s="21"/>
      <c r="D21" s="63" t="s">
        <v>38</v>
      </c>
      <c r="E21" s="24">
        <f>E22+E23</f>
        <v>79090</v>
      </c>
    </row>
    <row r="22" spans="1:6" ht="41.25" customHeight="1">
      <c r="A22" s="21"/>
      <c r="B22" s="21"/>
      <c r="C22" s="25">
        <v>2010</v>
      </c>
      <c r="D22" s="30" t="s">
        <v>128</v>
      </c>
      <c r="E22" s="24">
        <v>79083</v>
      </c>
      <c r="F22" s="62"/>
    </row>
    <row r="23" spans="1:6" ht="41.25" customHeight="1">
      <c r="A23" s="21"/>
      <c r="B23" s="21"/>
      <c r="C23" s="25">
        <v>2360</v>
      </c>
      <c r="D23" s="30" t="s">
        <v>129</v>
      </c>
      <c r="E23" s="24">
        <v>7</v>
      </c>
      <c r="F23" s="62"/>
    </row>
    <row r="24" spans="1:5" ht="17.25" customHeight="1">
      <c r="A24" s="21"/>
      <c r="B24" s="21">
        <v>75023</v>
      </c>
      <c r="C24" s="21"/>
      <c r="D24" s="63" t="s">
        <v>45</v>
      </c>
      <c r="E24" s="24">
        <f>E25+E26</f>
        <v>48240</v>
      </c>
    </row>
    <row r="25" spans="1:5" ht="18" customHeight="1">
      <c r="A25" s="21"/>
      <c r="B25" s="21"/>
      <c r="C25" s="59" t="s">
        <v>118</v>
      </c>
      <c r="D25" s="30" t="s">
        <v>119</v>
      </c>
      <c r="E25" s="24">
        <v>45240</v>
      </c>
    </row>
    <row r="26" spans="1:5" ht="19.5" customHeight="1">
      <c r="A26" s="21"/>
      <c r="B26" s="21"/>
      <c r="C26" s="59" t="s">
        <v>120</v>
      </c>
      <c r="D26" s="63" t="s">
        <v>121</v>
      </c>
      <c r="E26" s="24">
        <v>3000</v>
      </c>
    </row>
    <row r="27" spans="1:5" s="20" customFormat="1" ht="28.5" customHeight="1">
      <c r="A27" s="27">
        <v>751</v>
      </c>
      <c r="B27" s="17"/>
      <c r="C27" s="17"/>
      <c r="D27" s="66" t="s">
        <v>58</v>
      </c>
      <c r="E27" s="19">
        <f>E28</f>
        <v>1932</v>
      </c>
    </row>
    <row r="28" spans="1:5" ht="27.75" customHeight="1">
      <c r="A28" s="21"/>
      <c r="B28" s="21">
        <v>75101</v>
      </c>
      <c r="C28" s="21"/>
      <c r="D28" s="64" t="s">
        <v>130</v>
      </c>
      <c r="E28" s="24">
        <f>E29</f>
        <v>1932</v>
      </c>
    </row>
    <row r="29" spans="1:5" ht="42.75" customHeight="1">
      <c r="A29" s="21"/>
      <c r="B29" s="21"/>
      <c r="C29" s="25">
        <v>2010</v>
      </c>
      <c r="D29" s="30" t="s">
        <v>128</v>
      </c>
      <c r="E29" s="24">
        <v>1932</v>
      </c>
    </row>
    <row r="30" spans="1:5" s="20" customFormat="1" ht="24.75" customHeight="1">
      <c r="A30" s="27">
        <v>754</v>
      </c>
      <c r="B30" s="17"/>
      <c r="C30" s="17"/>
      <c r="D30" s="67" t="s">
        <v>60</v>
      </c>
      <c r="E30" s="19">
        <f>E31</f>
        <v>300</v>
      </c>
    </row>
    <row r="31" spans="1:5" ht="19.5" customHeight="1">
      <c r="A31" s="21"/>
      <c r="B31" s="21">
        <v>75414</v>
      </c>
      <c r="C31" s="21"/>
      <c r="D31" s="63" t="s">
        <v>64</v>
      </c>
      <c r="E31" s="24">
        <f>E32</f>
        <v>300</v>
      </c>
    </row>
    <row r="32" spans="1:5" ht="42" customHeight="1">
      <c r="A32" s="21"/>
      <c r="B32" s="21"/>
      <c r="C32" s="25">
        <v>2010</v>
      </c>
      <c r="D32" s="30" t="s">
        <v>128</v>
      </c>
      <c r="E32" s="24">
        <v>300</v>
      </c>
    </row>
    <row r="33" spans="1:5" s="20" customFormat="1" ht="42" customHeight="1">
      <c r="A33" s="27">
        <v>756</v>
      </c>
      <c r="B33" s="17"/>
      <c r="C33" s="17"/>
      <c r="D33" s="66" t="s">
        <v>131</v>
      </c>
      <c r="E33" s="19">
        <f>E34+E37+E44+E52+E56</f>
        <v>20573275</v>
      </c>
    </row>
    <row r="34" spans="1:5" ht="19.5" customHeight="1">
      <c r="A34" s="21"/>
      <c r="B34" s="21">
        <v>75601</v>
      </c>
      <c r="C34" s="21"/>
      <c r="D34" s="64" t="s">
        <v>132</v>
      </c>
      <c r="E34" s="24">
        <f>E35+E36</f>
        <v>47100</v>
      </c>
    </row>
    <row r="35" spans="1:5" ht="27" customHeight="1">
      <c r="A35" s="23"/>
      <c r="B35" s="21"/>
      <c r="C35" s="59" t="s">
        <v>133</v>
      </c>
      <c r="D35" s="64" t="s">
        <v>134</v>
      </c>
      <c r="E35" s="24">
        <v>46000</v>
      </c>
    </row>
    <row r="36" spans="1:6" ht="21" customHeight="1">
      <c r="A36" s="23"/>
      <c r="B36" s="21"/>
      <c r="C36" s="59" t="s">
        <v>135</v>
      </c>
      <c r="D36" s="64" t="s">
        <v>136</v>
      </c>
      <c r="E36" s="24">
        <v>1100</v>
      </c>
      <c r="F36" s="62"/>
    </row>
    <row r="37" spans="1:5" ht="42" customHeight="1">
      <c r="A37" s="23"/>
      <c r="B37" s="25">
        <v>75615</v>
      </c>
      <c r="C37" s="21"/>
      <c r="D37" s="64" t="s">
        <v>137</v>
      </c>
      <c r="E37" s="24">
        <f>E38+E39+E40+E41+E42+E43</f>
        <v>9972875</v>
      </c>
    </row>
    <row r="38" spans="1:5" ht="15.75" customHeight="1">
      <c r="A38" s="23"/>
      <c r="B38" s="21"/>
      <c r="C38" s="22" t="s">
        <v>138</v>
      </c>
      <c r="D38" s="63" t="s">
        <v>139</v>
      </c>
      <c r="E38" s="24">
        <v>950000</v>
      </c>
    </row>
    <row r="39" spans="1:5" ht="15.75" customHeight="1">
      <c r="A39" s="23"/>
      <c r="B39" s="21"/>
      <c r="C39" s="22" t="s">
        <v>140</v>
      </c>
      <c r="D39" s="63" t="s">
        <v>141</v>
      </c>
      <c r="E39" s="24">
        <v>125</v>
      </c>
    </row>
    <row r="40" spans="1:5" ht="15.75" customHeight="1">
      <c r="A40" s="23"/>
      <c r="B40" s="21"/>
      <c r="C40" s="22" t="s">
        <v>142</v>
      </c>
      <c r="D40" s="63" t="s">
        <v>143</v>
      </c>
      <c r="E40" s="24">
        <v>1750</v>
      </c>
    </row>
    <row r="41" spans="1:5" ht="15.75" customHeight="1">
      <c r="A41" s="23"/>
      <c r="B41" s="21"/>
      <c r="C41" s="22" t="s">
        <v>144</v>
      </c>
      <c r="D41" s="63" t="s">
        <v>145</v>
      </c>
      <c r="E41" s="24">
        <v>9000000</v>
      </c>
    </row>
    <row r="42" spans="1:5" ht="15.75" customHeight="1">
      <c r="A42" s="23"/>
      <c r="B42" s="21"/>
      <c r="C42" s="22" t="s">
        <v>146</v>
      </c>
      <c r="D42" s="63" t="s">
        <v>147</v>
      </c>
      <c r="E42" s="24">
        <v>20000</v>
      </c>
    </row>
    <row r="43" spans="1:5" ht="15.75" customHeight="1">
      <c r="A43" s="23"/>
      <c r="B43" s="21"/>
      <c r="C43" s="59" t="s">
        <v>135</v>
      </c>
      <c r="D43" s="68" t="s">
        <v>136</v>
      </c>
      <c r="E43" s="24">
        <v>1000</v>
      </c>
    </row>
    <row r="44" spans="1:5" ht="44.25" customHeight="1">
      <c r="A44" s="23"/>
      <c r="B44" s="25">
        <v>75616</v>
      </c>
      <c r="C44" s="22"/>
      <c r="D44" s="64" t="s">
        <v>148</v>
      </c>
      <c r="E44" s="24">
        <f>E45+E46+E47+E48+E49+E50+E51</f>
        <v>2693800</v>
      </c>
    </row>
    <row r="45" spans="1:5" ht="15.75" customHeight="1">
      <c r="A45" s="23"/>
      <c r="B45" s="21"/>
      <c r="C45" s="22" t="s">
        <v>138</v>
      </c>
      <c r="D45" s="63" t="s">
        <v>139</v>
      </c>
      <c r="E45" s="24">
        <v>1855000</v>
      </c>
    </row>
    <row r="46" spans="1:5" ht="15.75" customHeight="1">
      <c r="A46" s="23"/>
      <c r="B46" s="21"/>
      <c r="C46" s="22" t="s">
        <v>140</v>
      </c>
      <c r="D46" s="63" t="s">
        <v>141</v>
      </c>
      <c r="E46" s="24">
        <v>37000</v>
      </c>
    </row>
    <row r="47" spans="1:5" ht="15.75" customHeight="1">
      <c r="A47" s="23"/>
      <c r="B47" s="21"/>
      <c r="C47" s="22" t="s">
        <v>142</v>
      </c>
      <c r="D47" s="63" t="s">
        <v>143</v>
      </c>
      <c r="E47" s="24">
        <v>7800</v>
      </c>
    </row>
    <row r="48" spans="1:5" ht="15.75" customHeight="1">
      <c r="A48" s="23"/>
      <c r="B48" s="21"/>
      <c r="C48" s="22" t="s">
        <v>144</v>
      </c>
      <c r="D48" s="63" t="s">
        <v>145</v>
      </c>
      <c r="E48" s="24">
        <v>110000</v>
      </c>
    </row>
    <row r="49" spans="1:5" ht="15.75" customHeight="1">
      <c r="A49" s="23"/>
      <c r="B49" s="21"/>
      <c r="C49" s="22" t="s">
        <v>149</v>
      </c>
      <c r="D49" s="63" t="s">
        <v>150</v>
      </c>
      <c r="E49" s="24">
        <v>146000</v>
      </c>
    </row>
    <row r="50" spans="1:5" ht="15.75" customHeight="1">
      <c r="A50" s="23"/>
      <c r="B50" s="21"/>
      <c r="C50" s="22" t="s">
        <v>146</v>
      </c>
      <c r="D50" s="63" t="s">
        <v>147</v>
      </c>
      <c r="E50" s="24">
        <v>520000</v>
      </c>
    </row>
    <row r="51" spans="1:5" ht="24.75" customHeight="1">
      <c r="A51" s="23"/>
      <c r="B51" s="21"/>
      <c r="C51" s="59" t="s">
        <v>135</v>
      </c>
      <c r="D51" s="64" t="s">
        <v>151</v>
      </c>
      <c r="E51" s="24">
        <v>18000</v>
      </c>
    </row>
    <row r="52" spans="1:5" ht="27.75" customHeight="1">
      <c r="A52" s="23"/>
      <c r="B52" s="25">
        <v>75618</v>
      </c>
      <c r="C52" s="21"/>
      <c r="D52" s="64" t="s">
        <v>152</v>
      </c>
      <c r="E52" s="24">
        <f>E53+E54+E55</f>
        <v>208000</v>
      </c>
    </row>
    <row r="53" spans="1:5" ht="15.75" customHeight="1">
      <c r="A53" s="23"/>
      <c r="B53" s="21"/>
      <c r="C53" s="22" t="s">
        <v>153</v>
      </c>
      <c r="D53" s="63" t="s">
        <v>154</v>
      </c>
      <c r="E53" s="24">
        <v>33000</v>
      </c>
    </row>
    <row r="54" spans="1:5" ht="21.75" customHeight="1">
      <c r="A54" s="23"/>
      <c r="B54" s="21"/>
      <c r="C54" s="22" t="s">
        <v>155</v>
      </c>
      <c r="D54" s="64" t="s">
        <v>156</v>
      </c>
      <c r="E54" s="24">
        <v>55000</v>
      </c>
    </row>
    <row r="55" spans="1:5" ht="27.75" customHeight="1">
      <c r="A55" s="23"/>
      <c r="B55" s="21"/>
      <c r="C55" s="59" t="s">
        <v>157</v>
      </c>
      <c r="D55" s="64" t="s">
        <v>158</v>
      </c>
      <c r="E55" s="24">
        <v>120000</v>
      </c>
    </row>
    <row r="56" spans="1:5" ht="18" customHeight="1">
      <c r="A56" s="23"/>
      <c r="B56" s="25">
        <v>75621</v>
      </c>
      <c r="C56" s="21"/>
      <c r="D56" s="64" t="s">
        <v>159</v>
      </c>
      <c r="E56" s="24">
        <f>E57+E58</f>
        <v>7651500</v>
      </c>
    </row>
    <row r="57" spans="1:5" ht="17.25" customHeight="1">
      <c r="A57" s="23"/>
      <c r="B57" s="21"/>
      <c r="C57" s="22" t="s">
        <v>160</v>
      </c>
      <c r="D57" s="63" t="s">
        <v>161</v>
      </c>
      <c r="E57" s="24">
        <v>7621500</v>
      </c>
    </row>
    <row r="58" spans="1:5" ht="15.75" customHeight="1">
      <c r="A58" s="23"/>
      <c r="B58" s="21"/>
      <c r="C58" s="22" t="s">
        <v>162</v>
      </c>
      <c r="D58" s="63" t="s">
        <v>163</v>
      </c>
      <c r="E58" s="24">
        <v>30000</v>
      </c>
    </row>
    <row r="59" spans="1:5" s="20" customFormat="1" ht="20.25" customHeight="1">
      <c r="A59" s="17">
        <v>758</v>
      </c>
      <c r="B59" s="17"/>
      <c r="C59" s="17"/>
      <c r="D59" s="65" t="s">
        <v>164</v>
      </c>
      <c r="E59" s="40">
        <f>E60+E62</f>
        <v>9435563</v>
      </c>
    </row>
    <row r="60" spans="1:5" ht="18" customHeight="1">
      <c r="A60" s="21"/>
      <c r="B60" s="21">
        <v>75801</v>
      </c>
      <c r="C60" s="21"/>
      <c r="D60" s="63" t="s">
        <v>165</v>
      </c>
      <c r="E60" s="24">
        <f>E61</f>
        <v>9340563</v>
      </c>
    </row>
    <row r="61" spans="1:5" ht="15.75" customHeight="1">
      <c r="A61" s="21"/>
      <c r="B61" s="21"/>
      <c r="C61" s="21">
        <v>2920</v>
      </c>
      <c r="D61" s="63" t="s">
        <v>166</v>
      </c>
      <c r="E61" s="24">
        <v>9340563</v>
      </c>
    </row>
    <row r="62" spans="1:5" ht="16.5" customHeight="1">
      <c r="A62" s="21"/>
      <c r="B62" s="21">
        <v>75814</v>
      </c>
      <c r="C62" s="21"/>
      <c r="D62" s="63" t="s">
        <v>69</v>
      </c>
      <c r="E62" s="24">
        <f>E63</f>
        <v>95000</v>
      </c>
    </row>
    <row r="63" spans="1:5" ht="15.75" customHeight="1">
      <c r="A63" s="21"/>
      <c r="B63" s="21"/>
      <c r="C63" s="22" t="s">
        <v>122</v>
      </c>
      <c r="D63" s="63" t="s">
        <v>123</v>
      </c>
      <c r="E63" s="24">
        <v>95000</v>
      </c>
    </row>
    <row r="64" spans="1:5" s="20" customFormat="1" ht="20.25" customHeight="1">
      <c r="A64" s="17">
        <v>801</v>
      </c>
      <c r="B64" s="17"/>
      <c r="C64" s="17"/>
      <c r="D64" s="65" t="s">
        <v>76</v>
      </c>
      <c r="E64" s="40">
        <f>E65+E68+E70+E73</f>
        <v>3801900.2500000005</v>
      </c>
    </row>
    <row r="65" spans="1:5" ht="17.25" customHeight="1">
      <c r="A65" s="21"/>
      <c r="B65" s="21">
        <v>80101</v>
      </c>
      <c r="C65" s="21"/>
      <c r="D65" s="63" t="s">
        <v>77</v>
      </c>
      <c r="E65" s="24">
        <f>E66+E67</f>
        <v>7114.14</v>
      </c>
    </row>
    <row r="66" spans="1:5" ht="15.75" customHeight="1">
      <c r="A66" s="21"/>
      <c r="B66" s="21"/>
      <c r="C66" s="59" t="s">
        <v>118</v>
      </c>
      <c r="D66" s="30" t="s">
        <v>119</v>
      </c>
      <c r="E66" s="24">
        <v>7011</v>
      </c>
    </row>
    <row r="67" spans="1:5" ht="15.75" customHeight="1">
      <c r="A67" s="21"/>
      <c r="B67" s="21"/>
      <c r="C67" s="59" t="s">
        <v>122</v>
      </c>
      <c r="D67" s="30" t="s">
        <v>123</v>
      </c>
      <c r="E67" s="24">
        <v>103.14</v>
      </c>
    </row>
    <row r="68" spans="1:5" ht="18" customHeight="1">
      <c r="A68" s="21"/>
      <c r="B68" s="21">
        <v>80104</v>
      </c>
      <c r="C68" s="59"/>
      <c r="D68" s="64" t="s">
        <v>167</v>
      </c>
      <c r="E68" s="24">
        <f>E69</f>
        <v>90190</v>
      </c>
    </row>
    <row r="69" spans="1:5" ht="18" customHeight="1">
      <c r="A69" s="21"/>
      <c r="B69" s="21"/>
      <c r="C69" s="59" t="s">
        <v>168</v>
      </c>
      <c r="D69" s="64" t="s">
        <v>169</v>
      </c>
      <c r="E69" s="24">
        <v>90190</v>
      </c>
    </row>
    <row r="70" spans="1:5" ht="17.25" customHeight="1">
      <c r="A70" s="21"/>
      <c r="B70" s="21">
        <v>80110</v>
      </c>
      <c r="C70" s="21"/>
      <c r="D70" s="63" t="s">
        <v>170</v>
      </c>
      <c r="E70" s="24">
        <f>E71</f>
        <v>2772</v>
      </c>
    </row>
    <row r="71" spans="1:5" ht="16.5" customHeight="1">
      <c r="A71" s="21"/>
      <c r="B71" s="21"/>
      <c r="C71" s="59" t="s">
        <v>118</v>
      </c>
      <c r="D71" s="30" t="s">
        <v>119</v>
      </c>
      <c r="E71" s="24">
        <v>2772</v>
      </c>
    </row>
    <row r="72" spans="1:5" ht="15.75" customHeight="1">
      <c r="A72" s="21"/>
      <c r="B72" s="21"/>
      <c r="C72" s="59" t="s">
        <v>122</v>
      </c>
      <c r="D72" s="30" t="s">
        <v>123</v>
      </c>
      <c r="E72" s="24">
        <v>0</v>
      </c>
    </row>
    <row r="73" spans="1:5" ht="20.25" customHeight="1">
      <c r="A73" s="21"/>
      <c r="B73" s="21">
        <v>80195</v>
      </c>
      <c r="C73" s="59"/>
      <c r="D73" s="30" t="s">
        <v>55</v>
      </c>
      <c r="E73" s="24">
        <f>E74+E75+E76</f>
        <v>3701824.1100000003</v>
      </c>
    </row>
    <row r="74" spans="1:5" ht="57.75" customHeight="1">
      <c r="A74" s="21"/>
      <c r="B74" s="21"/>
      <c r="C74" s="59" t="s">
        <v>171</v>
      </c>
      <c r="D74" s="30" t="s">
        <v>172</v>
      </c>
      <c r="E74" s="24">
        <v>2029.89</v>
      </c>
    </row>
    <row r="75" spans="1:5" ht="57.75" customHeight="1">
      <c r="A75" s="21"/>
      <c r="B75" s="21"/>
      <c r="C75" s="59" t="s">
        <v>173</v>
      </c>
      <c r="D75" s="30" t="s">
        <v>172</v>
      </c>
      <c r="E75" s="24">
        <v>3349794.22</v>
      </c>
    </row>
    <row r="76" spans="1:5" ht="44.25" customHeight="1">
      <c r="A76" s="21"/>
      <c r="B76" s="21"/>
      <c r="C76" s="59" t="s">
        <v>174</v>
      </c>
      <c r="D76" s="64" t="s">
        <v>175</v>
      </c>
      <c r="E76" s="24">
        <v>350000</v>
      </c>
    </row>
    <row r="77" spans="1:5" s="20" customFormat="1" ht="19.5" customHeight="1">
      <c r="A77" s="17">
        <v>852</v>
      </c>
      <c r="B77" s="17"/>
      <c r="C77" s="17"/>
      <c r="D77" s="65" t="s">
        <v>176</v>
      </c>
      <c r="E77" s="19">
        <f>E78+E81+E84+E86+E88+E90+E93</f>
        <v>3169800</v>
      </c>
    </row>
    <row r="78" spans="1:5" s="2" customFormat="1" ht="42" customHeight="1">
      <c r="A78" s="21"/>
      <c r="B78" s="25">
        <v>85212</v>
      </c>
      <c r="C78" s="21"/>
      <c r="D78" s="30" t="s">
        <v>177</v>
      </c>
      <c r="E78" s="24">
        <f>E79+E80</f>
        <v>2672400</v>
      </c>
    </row>
    <row r="79" spans="1:5" s="2" customFormat="1" ht="42.75" customHeight="1">
      <c r="A79" s="21"/>
      <c r="B79" s="21"/>
      <c r="C79" s="25">
        <v>2010</v>
      </c>
      <c r="D79" s="30" t="s">
        <v>128</v>
      </c>
      <c r="E79" s="24">
        <v>2665000</v>
      </c>
    </row>
    <row r="80" spans="1:5" s="2" customFormat="1" ht="42" customHeight="1">
      <c r="A80" s="21"/>
      <c r="B80" s="21"/>
      <c r="C80" s="25">
        <v>2360</v>
      </c>
      <c r="D80" s="30" t="s">
        <v>178</v>
      </c>
      <c r="E80" s="24">
        <v>7400</v>
      </c>
    </row>
    <row r="81" spans="1:5" ht="42.75" customHeight="1">
      <c r="A81" s="23"/>
      <c r="B81" s="25">
        <v>85213</v>
      </c>
      <c r="C81" s="21"/>
      <c r="D81" s="30" t="s">
        <v>128</v>
      </c>
      <c r="E81" s="24">
        <f>E82+E83</f>
        <v>22300</v>
      </c>
    </row>
    <row r="82" spans="1:5" ht="42" customHeight="1">
      <c r="A82" s="23"/>
      <c r="B82" s="21"/>
      <c r="C82" s="25">
        <v>2010</v>
      </c>
      <c r="D82" s="30" t="s">
        <v>128</v>
      </c>
      <c r="E82" s="24">
        <v>9000</v>
      </c>
    </row>
    <row r="83" spans="1:5" ht="29.25" customHeight="1">
      <c r="A83" s="23"/>
      <c r="B83" s="21"/>
      <c r="C83" s="25">
        <v>2030</v>
      </c>
      <c r="D83" s="64" t="s">
        <v>179</v>
      </c>
      <c r="E83" s="24">
        <v>13300</v>
      </c>
    </row>
    <row r="84" spans="1:5" ht="27" customHeight="1">
      <c r="A84" s="23"/>
      <c r="B84" s="21">
        <v>85214</v>
      </c>
      <c r="C84" s="21"/>
      <c r="D84" s="30" t="s">
        <v>180</v>
      </c>
      <c r="E84" s="24">
        <f>E85</f>
        <v>24000</v>
      </c>
    </row>
    <row r="85" spans="1:5" ht="28.5" customHeight="1">
      <c r="A85" s="23"/>
      <c r="B85" s="21"/>
      <c r="C85" s="25">
        <v>2030</v>
      </c>
      <c r="D85" s="64" t="s">
        <v>179</v>
      </c>
      <c r="E85" s="24">
        <v>24000</v>
      </c>
    </row>
    <row r="86" spans="1:5" ht="19.5" customHeight="1">
      <c r="A86" s="23"/>
      <c r="B86" s="21">
        <v>85216</v>
      </c>
      <c r="C86" s="25"/>
      <c r="D86" s="69" t="s">
        <v>181</v>
      </c>
      <c r="E86" s="24">
        <f>E87</f>
        <v>157000</v>
      </c>
    </row>
    <row r="87" spans="1:5" ht="29.25" customHeight="1">
      <c r="A87" s="23"/>
      <c r="B87" s="21"/>
      <c r="C87" s="25">
        <v>2030</v>
      </c>
      <c r="D87" s="64" t="s">
        <v>179</v>
      </c>
      <c r="E87" s="24">
        <v>157000</v>
      </c>
    </row>
    <row r="88" spans="1:5" s="70" customFormat="1" ht="18.75" customHeight="1">
      <c r="A88" s="23"/>
      <c r="B88" s="21">
        <v>85219</v>
      </c>
      <c r="C88" s="21"/>
      <c r="D88" s="63" t="s">
        <v>182</v>
      </c>
      <c r="E88" s="24">
        <f>E89</f>
        <v>135000</v>
      </c>
    </row>
    <row r="89" spans="1:5" ht="27.75" customHeight="1">
      <c r="A89" s="23"/>
      <c r="B89" s="21"/>
      <c r="C89" s="25">
        <v>2030</v>
      </c>
      <c r="D89" s="64" t="s">
        <v>179</v>
      </c>
      <c r="E89" s="24">
        <v>135000</v>
      </c>
    </row>
    <row r="90" spans="1:5" ht="20.25" customHeight="1">
      <c r="A90" s="23"/>
      <c r="B90" s="25">
        <v>85228</v>
      </c>
      <c r="C90" s="21"/>
      <c r="D90" s="30" t="s">
        <v>183</v>
      </c>
      <c r="E90" s="24">
        <f>E91+E92</f>
        <v>98100</v>
      </c>
    </row>
    <row r="91" spans="1:5" ht="39.75" customHeight="1">
      <c r="A91" s="23"/>
      <c r="B91" s="21"/>
      <c r="C91" s="25">
        <v>2010</v>
      </c>
      <c r="D91" s="30" t="s">
        <v>128</v>
      </c>
      <c r="E91" s="24">
        <v>98000</v>
      </c>
    </row>
    <row r="92" spans="1:5" ht="40.5" customHeight="1">
      <c r="A92" s="23"/>
      <c r="B92" s="21"/>
      <c r="C92" s="25">
        <v>2360</v>
      </c>
      <c r="D92" s="30" t="s">
        <v>129</v>
      </c>
      <c r="E92" s="24">
        <v>100</v>
      </c>
    </row>
    <row r="93" spans="1:5" ht="19.5" customHeight="1">
      <c r="A93" s="23"/>
      <c r="B93" s="21">
        <v>85295</v>
      </c>
      <c r="C93" s="25"/>
      <c r="D93" s="69" t="s">
        <v>55</v>
      </c>
      <c r="E93" s="24">
        <f>E94</f>
        <v>61000</v>
      </c>
    </row>
    <row r="94" spans="1:5" ht="29.25" customHeight="1">
      <c r="A94" s="23"/>
      <c r="B94" s="21"/>
      <c r="C94" s="25">
        <v>2030</v>
      </c>
      <c r="D94" s="64" t="s">
        <v>179</v>
      </c>
      <c r="E94" s="24">
        <v>61000</v>
      </c>
    </row>
    <row r="95" spans="1:5" s="20" customFormat="1" ht="21.75" customHeight="1">
      <c r="A95" s="18">
        <v>900</v>
      </c>
      <c r="B95" s="17"/>
      <c r="C95" s="27"/>
      <c r="D95" s="37" t="s">
        <v>93</v>
      </c>
      <c r="E95" s="19">
        <f>E96</f>
        <v>17000</v>
      </c>
    </row>
    <row r="96" spans="1:5" ht="27.75" customHeight="1">
      <c r="A96" s="23"/>
      <c r="B96" s="21">
        <v>90019</v>
      </c>
      <c r="C96" s="25"/>
      <c r="D96" s="64" t="s">
        <v>184</v>
      </c>
      <c r="E96" s="24">
        <f>E97</f>
        <v>17000</v>
      </c>
    </row>
    <row r="97" spans="1:5" ht="19.5" customHeight="1">
      <c r="A97" s="23"/>
      <c r="B97" s="21"/>
      <c r="C97" s="22" t="s">
        <v>185</v>
      </c>
      <c r="D97" s="63" t="s">
        <v>186</v>
      </c>
      <c r="E97" s="24">
        <v>17000</v>
      </c>
    </row>
    <row r="98" spans="1:5" ht="22.5" customHeight="1">
      <c r="A98" s="23"/>
      <c r="B98" s="21"/>
      <c r="C98" s="25"/>
      <c r="D98" s="71" t="s">
        <v>187</v>
      </c>
      <c r="E98" s="40">
        <f>E6+E9+E13+E20+E27+E30+E33+E59+E64+E77+E95</f>
        <v>38539238.25</v>
      </c>
    </row>
    <row r="99" spans="1:5" ht="22.5" customHeight="1">
      <c r="A99" s="48"/>
      <c r="B99" s="72"/>
      <c r="C99" s="73"/>
      <c r="D99" s="74"/>
      <c r="E99" s="75"/>
    </row>
    <row r="100" spans="4:5" ht="15.75" customHeight="1">
      <c r="D100" s="76" t="s">
        <v>188</v>
      </c>
      <c r="E100" s="76"/>
    </row>
    <row r="101" spans="4:5" ht="30.75" customHeight="1">
      <c r="D101" s="76" t="s">
        <v>189</v>
      </c>
      <c r="E101" s="76"/>
    </row>
  </sheetData>
  <mergeCells count="5">
    <mergeCell ref="D101:E101"/>
    <mergeCell ref="D1:E1"/>
    <mergeCell ref="B2:D2"/>
    <mergeCell ref="C3:D3"/>
    <mergeCell ref="D100:E100"/>
  </mergeCells>
  <printOptions/>
  <pageMargins left="0.5" right="0.39" top="0.58" bottom="0.45" header="0.5" footer="0.3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0"/>
  <sheetViews>
    <sheetView tabSelected="1" workbookViewId="0" topLeftCell="A1">
      <selection activeCell="K23" sqref="K23"/>
    </sheetView>
  </sheetViews>
  <sheetFormatPr defaultColWidth="9.140625" defaultRowHeight="15" customHeight="1"/>
  <cols>
    <col min="1" max="1" width="6.421875" style="2" customWidth="1"/>
    <col min="2" max="2" width="9.140625" style="2" customWidth="1"/>
    <col min="3" max="3" width="6.140625" style="2" customWidth="1"/>
    <col min="4" max="4" width="54.57421875" style="2" customWidth="1"/>
    <col min="5" max="5" width="14.421875" style="2" customWidth="1"/>
    <col min="6" max="16384" width="9.140625" style="2" customWidth="1"/>
  </cols>
  <sheetData>
    <row r="1" spans="1:5" ht="15" customHeight="1">
      <c r="A1" s="1"/>
      <c r="B1" s="1"/>
      <c r="D1" s="3" t="s">
        <v>0</v>
      </c>
      <c r="E1" s="3"/>
    </row>
    <row r="2" ht="10.5" customHeight="1"/>
    <row r="3" spans="1:5" ht="15" customHeight="1">
      <c r="A3" s="4"/>
      <c r="B3" s="5" t="s">
        <v>1</v>
      </c>
      <c r="C3" s="5"/>
      <c r="D3" s="5"/>
      <c r="E3" s="5"/>
    </row>
    <row r="4" spans="1:5" ht="13.5" customHeight="1">
      <c r="A4" s="4"/>
      <c r="B4" s="6"/>
      <c r="C4" s="6"/>
      <c r="D4" s="7" t="s">
        <v>2</v>
      </c>
      <c r="E4" s="8"/>
    </row>
    <row r="5" ht="9" customHeight="1"/>
    <row r="6" spans="1:5" ht="28.5" customHeight="1">
      <c r="A6" s="9" t="s">
        <v>3</v>
      </c>
      <c r="B6" s="10" t="s">
        <v>4</v>
      </c>
      <c r="C6" s="11" t="s">
        <v>5</v>
      </c>
      <c r="D6" s="12" t="s">
        <v>6</v>
      </c>
      <c r="E6" s="13" t="s">
        <v>7</v>
      </c>
    </row>
    <row r="7" spans="1:5" s="15" customFormat="1" ht="1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</row>
    <row r="8" spans="1:5" s="20" customFormat="1" ht="19.5" customHeight="1">
      <c r="A8" s="16" t="s">
        <v>8</v>
      </c>
      <c r="B8" s="17"/>
      <c r="C8" s="17"/>
      <c r="D8" s="18" t="s">
        <v>9</v>
      </c>
      <c r="E8" s="19">
        <f>E9</f>
        <v>1500</v>
      </c>
    </row>
    <row r="9" spans="1:5" ht="17.25" customHeight="1">
      <c r="A9" s="21"/>
      <c r="B9" s="22" t="s">
        <v>10</v>
      </c>
      <c r="C9" s="21"/>
      <c r="D9" s="23" t="s">
        <v>11</v>
      </c>
      <c r="E9" s="24">
        <f>E10</f>
        <v>1500</v>
      </c>
    </row>
    <row r="10" spans="1:5" ht="15" customHeight="1">
      <c r="A10" s="21"/>
      <c r="B10" s="21"/>
      <c r="C10" s="21">
        <v>2850</v>
      </c>
      <c r="D10" s="23" t="s">
        <v>12</v>
      </c>
      <c r="E10" s="24">
        <v>1500</v>
      </c>
    </row>
    <row r="11" spans="1:5" s="20" customFormat="1" ht="22.5" customHeight="1">
      <c r="A11" s="17">
        <v>150</v>
      </c>
      <c r="B11" s="17"/>
      <c r="C11" s="17"/>
      <c r="D11" s="18" t="s">
        <v>13</v>
      </c>
      <c r="E11" s="19">
        <f>E12</f>
        <v>10935</v>
      </c>
    </row>
    <row r="12" spans="1:5" ht="20.25" customHeight="1">
      <c r="A12" s="21"/>
      <c r="B12" s="21">
        <v>15011</v>
      </c>
      <c r="C12" s="21"/>
      <c r="D12" s="23" t="s">
        <v>14</v>
      </c>
      <c r="E12" s="24">
        <f>E13</f>
        <v>10935</v>
      </c>
    </row>
    <row r="13" spans="1:5" ht="55.5" customHeight="1">
      <c r="A13" s="21"/>
      <c r="B13" s="21"/>
      <c r="C13" s="25">
        <v>6639</v>
      </c>
      <c r="D13" s="26" t="s">
        <v>15</v>
      </c>
      <c r="E13" s="24">
        <v>10935</v>
      </c>
    </row>
    <row r="14" spans="1:5" s="20" customFormat="1" ht="32.25" customHeight="1">
      <c r="A14" s="27">
        <v>400</v>
      </c>
      <c r="B14" s="17"/>
      <c r="C14" s="17"/>
      <c r="D14" s="28" t="s">
        <v>16</v>
      </c>
      <c r="E14" s="19">
        <f>E15</f>
        <v>454500</v>
      </c>
    </row>
    <row r="15" spans="1:5" ht="15" customHeight="1">
      <c r="A15" s="21"/>
      <c r="B15" s="21">
        <v>40002</v>
      </c>
      <c r="C15" s="21"/>
      <c r="D15" s="23" t="s">
        <v>17</v>
      </c>
      <c r="E15" s="24">
        <f>E16+E17+E18+E19+E20+E21+E22</f>
        <v>454500</v>
      </c>
    </row>
    <row r="16" spans="1:5" ht="17.25" customHeight="1">
      <c r="A16" s="21"/>
      <c r="B16" s="21"/>
      <c r="C16" s="21">
        <v>4170</v>
      </c>
      <c r="D16" s="23" t="s">
        <v>18</v>
      </c>
      <c r="E16" s="29">
        <v>4000</v>
      </c>
    </row>
    <row r="17" spans="1:5" ht="15" customHeight="1">
      <c r="A17" s="21"/>
      <c r="B17" s="21"/>
      <c r="C17" s="21">
        <v>4210</v>
      </c>
      <c r="D17" s="23" t="s">
        <v>19</v>
      </c>
      <c r="E17" s="29">
        <v>30000</v>
      </c>
    </row>
    <row r="18" spans="1:5" ht="15" customHeight="1">
      <c r="A18" s="21"/>
      <c r="B18" s="21"/>
      <c r="C18" s="21">
        <v>4260</v>
      </c>
      <c r="D18" s="23" t="s">
        <v>20</v>
      </c>
      <c r="E18" s="29">
        <v>200000</v>
      </c>
    </row>
    <row r="19" spans="1:5" ht="15" customHeight="1">
      <c r="A19" s="21"/>
      <c r="B19" s="21"/>
      <c r="C19" s="21">
        <v>4270</v>
      </c>
      <c r="D19" s="23" t="s">
        <v>21</v>
      </c>
      <c r="E19" s="29">
        <v>160000</v>
      </c>
    </row>
    <row r="20" spans="1:5" ht="15" customHeight="1">
      <c r="A20" s="21"/>
      <c r="B20" s="21"/>
      <c r="C20" s="21">
        <v>4300</v>
      </c>
      <c r="D20" s="23" t="s">
        <v>22</v>
      </c>
      <c r="E20" s="29">
        <v>24000</v>
      </c>
    </row>
    <row r="21" spans="1:5" ht="29.25" customHeight="1">
      <c r="A21" s="21"/>
      <c r="B21" s="21"/>
      <c r="C21" s="21">
        <v>4360</v>
      </c>
      <c r="D21" s="30" t="s">
        <v>23</v>
      </c>
      <c r="E21" s="24">
        <v>1500</v>
      </c>
    </row>
    <row r="22" spans="1:5" ht="15" customHeight="1">
      <c r="A22" s="21"/>
      <c r="B22" s="21"/>
      <c r="C22" s="21">
        <v>4430</v>
      </c>
      <c r="D22" s="23" t="s">
        <v>24</v>
      </c>
      <c r="E22" s="29">
        <v>35000</v>
      </c>
    </row>
    <row r="23" spans="1:5" s="20" customFormat="1" ht="18.75" customHeight="1">
      <c r="A23" s="17">
        <v>600</v>
      </c>
      <c r="B23" s="17"/>
      <c r="C23" s="17"/>
      <c r="D23" s="18" t="s">
        <v>25</v>
      </c>
      <c r="E23" s="19">
        <f>E24+E26+E29</f>
        <v>4989910</v>
      </c>
    </row>
    <row r="24" spans="1:5" s="31" customFormat="1" ht="18" customHeight="1">
      <c r="A24" s="21"/>
      <c r="B24" s="21">
        <v>60013</v>
      </c>
      <c r="C24" s="21"/>
      <c r="D24" s="23" t="s">
        <v>26</v>
      </c>
      <c r="E24" s="29">
        <f>E25</f>
        <v>4000</v>
      </c>
    </row>
    <row r="25" spans="1:5" s="31" customFormat="1" ht="18" customHeight="1">
      <c r="A25" s="21"/>
      <c r="B25" s="21"/>
      <c r="C25" s="21">
        <v>4430</v>
      </c>
      <c r="D25" s="23" t="s">
        <v>24</v>
      </c>
      <c r="E25" s="24">
        <v>4000</v>
      </c>
    </row>
    <row r="26" spans="1:5" s="31" customFormat="1" ht="19.5" customHeight="1">
      <c r="A26" s="21"/>
      <c r="B26" s="21">
        <v>60014</v>
      </c>
      <c r="C26" s="21"/>
      <c r="D26" s="30" t="s">
        <v>27</v>
      </c>
      <c r="E26" s="29">
        <f>E27+E28</f>
        <v>307000</v>
      </c>
    </row>
    <row r="27" spans="1:5" s="31" customFormat="1" ht="19.5" customHeight="1">
      <c r="A27" s="21"/>
      <c r="B27" s="21"/>
      <c r="C27" s="21">
        <v>4430</v>
      </c>
      <c r="D27" s="30" t="s">
        <v>24</v>
      </c>
      <c r="E27" s="29">
        <v>7000</v>
      </c>
    </row>
    <row r="28" spans="1:5" s="31" customFormat="1" ht="42" customHeight="1">
      <c r="A28" s="21"/>
      <c r="B28" s="21"/>
      <c r="C28" s="25">
        <v>6300</v>
      </c>
      <c r="D28" s="26" t="s">
        <v>28</v>
      </c>
      <c r="E28" s="29">
        <v>300000</v>
      </c>
    </row>
    <row r="29" spans="1:5" ht="19.5" customHeight="1">
      <c r="A29" s="32"/>
      <c r="B29" s="21">
        <v>60016</v>
      </c>
      <c r="C29" s="32"/>
      <c r="D29" s="23" t="s">
        <v>29</v>
      </c>
      <c r="E29" s="29">
        <f>E30+E31+E32+E33+E34</f>
        <v>4678910</v>
      </c>
    </row>
    <row r="30" spans="1:5" ht="15" customHeight="1">
      <c r="A30" s="32"/>
      <c r="B30" s="32"/>
      <c r="C30" s="21">
        <v>4210</v>
      </c>
      <c r="D30" s="23" t="s">
        <v>19</v>
      </c>
      <c r="E30" s="29">
        <v>55000</v>
      </c>
    </row>
    <row r="31" spans="1:5" ht="15" customHeight="1">
      <c r="A31" s="32"/>
      <c r="B31" s="32"/>
      <c r="C31" s="21">
        <v>4270</v>
      </c>
      <c r="D31" s="23" t="s">
        <v>21</v>
      </c>
      <c r="E31" s="29">
        <v>3000000</v>
      </c>
    </row>
    <row r="32" spans="1:5" ht="15" customHeight="1">
      <c r="A32" s="32"/>
      <c r="B32" s="32"/>
      <c r="C32" s="21">
        <v>4300</v>
      </c>
      <c r="D32" s="23" t="s">
        <v>22</v>
      </c>
      <c r="E32" s="29">
        <v>400000</v>
      </c>
    </row>
    <row r="33" spans="1:5" ht="16.5" customHeight="1">
      <c r="A33" s="32"/>
      <c r="B33" s="32"/>
      <c r="C33" s="21">
        <v>4430</v>
      </c>
      <c r="D33" s="23" t="s">
        <v>24</v>
      </c>
      <c r="E33" s="29">
        <v>7000</v>
      </c>
    </row>
    <row r="34" spans="1:5" ht="17.25" customHeight="1">
      <c r="A34" s="32"/>
      <c r="B34" s="32"/>
      <c r="C34" s="21">
        <v>6050</v>
      </c>
      <c r="D34" s="30" t="s">
        <v>30</v>
      </c>
      <c r="E34" s="29">
        <v>1216910</v>
      </c>
    </row>
    <row r="35" spans="1:5" s="20" customFormat="1" ht="21.75" customHeight="1">
      <c r="A35" s="17">
        <v>700</v>
      </c>
      <c r="B35" s="33"/>
      <c r="C35" s="33"/>
      <c r="D35" s="18" t="s">
        <v>31</v>
      </c>
      <c r="E35" s="19">
        <f>E36</f>
        <v>796000</v>
      </c>
    </row>
    <row r="36" spans="1:5" ht="18.75" customHeight="1">
      <c r="A36" s="32"/>
      <c r="B36" s="23">
        <v>70005</v>
      </c>
      <c r="C36" s="32"/>
      <c r="D36" s="23" t="s">
        <v>32</v>
      </c>
      <c r="E36" s="29">
        <f>E37+E38+E39+E40+E41+E42+E43</f>
        <v>796000</v>
      </c>
    </row>
    <row r="37" spans="1:5" ht="18" customHeight="1">
      <c r="A37" s="32"/>
      <c r="B37" s="32"/>
      <c r="C37" s="21">
        <v>4170</v>
      </c>
      <c r="D37" s="23" t="s">
        <v>18</v>
      </c>
      <c r="E37" s="29">
        <v>5000</v>
      </c>
    </row>
    <row r="38" spans="1:5" ht="17.25" customHeight="1">
      <c r="A38" s="32"/>
      <c r="B38" s="32"/>
      <c r="C38" s="21">
        <v>4210</v>
      </c>
      <c r="D38" s="23" t="s">
        <v>19</v>
      </c>
      <c r="E38" s="29">
        <v>8000</v>
      </c>
    </row>
    <row r="39" spans="1:5" ht="15" customHeight="1">
      <c r="A39" s="32"/>
      <c r="B39" s="32"/>
      <c r="C39" s="21">
        <v>4260</v>
      </c>
      <c r="D39" s="23" t="s">
        <v>20</v>
      </c>
      <c r="E39" s="29">
        <v>50000</v>
      </c>
    </row>
    <row r="40" spans="1:5" ht="15" customHeight="1">
      <c r="A40" s="32"/>
      <c r="B40" s="32"/>
      <c r="C40" s="21">
        <v>4270</v>
      </c>
      <c r="D40" s="23" t="s">
        <v>21</v>
      </c>
      <c r="E40" s="29">
        <v>120000</v>
      </c>
    </row>
    <row r="41" spans="1:5" ht="15" customHeight="1">
      <c r="A41" s="32"/>
      <c r="B41" s="32"/>
      <c r="C41" s="21">
        <v>4300</v>
      </c>
      <c r="D41" s="23" t="s">
        <v>22</v>
      </c>
      <c r="E41" s="29">
        <v>98000</v>
      </c>
    </row>
    <row r="42" spans="1:5" ht="15.75" customHeight="1">
      <c r="A42" s="32"/>
      <c r="B42" s="32"/>
      <c r="C42" s="21">
        <v>4430</v>
      </c>
      <c r="D42" s="30" t="s">
        <v>24</v>
      </c>
      <c r="E42" s="29">
        <v>15000</v>
      </c>
    </row>
    <row r="43" spans="1:5" ht="15.75" customHeight="1">
      <c r="A43" s="32"/>
      <c r="B43" s="32"/>
      <c r="C43" s="21">
        <v>4590</v>
      </c>
      <c r="D43" s="23" t="s">
        <v>33</v>
      </c>
      <c r="E43" s="29">
        <v>500000</v>
      </c>
    </row>
    <row r="44" spans="1:5" s="20" customFormat="1" ht="21" customHeight="1">
      <c r="A44" s="17">
        <v>710</v>
      </c>
      <c r="B44" s="33"/>
      <c r="C44" s="33"/>
      <c r="D44" s="18" t="s">
        <v>34</v>
      </c>
      <c r="E44" s="19">
        <f>E45</f>
        <v>175000</v>
      </c>
    </row>
    <row r="45" spans="1:5" ht="18" customHeight="1">
      <c r="A45" s="32"/>
      <c r="B45" s="21">
        <v>71004</v>
      </c>
      <c r="C45" s="32"/>
      <c r="D45" s="23" t="s">
        <v>35</v>
      </c>
      <c r="E45" s="29">
        <f>E46+E47</f>
        <v>175000</v>
      </c>
    </row>
    <row r="46" spans="1:5" ht="15" customHeight="1">
      <c r="A46" s="32"/>
      <c r="B46" s="32"/>
      <c r="C46" s="21">
        <v>4300</v>
      </c>
      <c r="D46" s="23" t="s">
        <v>22</v>
      </c>
      <c r="E46" s="29">
        <v>156000</v>
      </c>
    </row>
    <row r="47" spans="1:5" ht="18" customHeight="1">
      <c r="A47" s="32"/>
      <c r="B47" s="32"/>
      <c r="C47" s="21">
        <v>4390</v>
      </c>
      <c r="D47" s="30" t="s">
        <v>36</v>
      </c>
      <c r="E47" s="29">
        <v>19000</v>
      </c>
    </row>
    <row r="48" spans="1:5" s="20" customFormat="1" ht="20.25" customHeight="1">
      <c r="A48" s="17">
        <v>750</v>
      </c>
      <c r="B48" s="33"/>
      <c r="C48" s="33"/>
      <c r="D48" s="18" t="s">
        <v>37</v>
      </c>
      <c r="E48" s="19">
        <f>E49+E55+E59+E79+E84</f>
        <v>5435006.85</v>
      </c>
    </row>
    <row r="49" spans="1:5" ht="21.75" customHeight="1">
      <c r="A49" s="32"/>
      <c r="B49" s="21">
        <v>75011</v>
      </c>
      <c r="C49" s="32"/>
      <c r="D49" s="23" t="s">
        <v>38</v>
      </c>
      <c r="E49" s="29">
        <f>E50+E51+E52+E53+E54</f>
        <v>79083</v>
      </c>
    </row>
    <row r="50" spans="1:5" ht="15" customHeight="1">
      <c r="A50" s="32"/>
      <c r="B50" s="32"/>
      <c r="C50" s="21">
        <v>4010</v>
      </c>
      <c r="D50" s="23" t="s">
        <v>39</v>
      </c>
      <c r="E50" s="29">
        <v>61500</v>
      </c>
    </row>
    <row r="51" spans="1:5" ht="15" customHeight="1">
      <c r="A51" s="34"/>
      <c r="B51" s="34"/>
      <c r="C51" s="21">
        <v>4040</v>
      </c>
      <c r="D51" s="23" t="s">
        <v>40</v>
      </c>
      <c r="E51" s="29">
        <v>5270</v>
      </c>
    </row>
    <row r="52" spans="1:5" ht="15" customHeight="1">
      <c r="A52" s="34"/>
      <c r="B52" s="34"/>
      <c r="C52" s="21">
        <v>4110</v>
      </c>
      <c r="D52" s="23" t="s">
        <v>41</v>
      </c>
      <c r="E52" s="29">
        <v>10143</v>
      </c>
    </row>
    <row r="53" spans="1:5" ht="15" customHeight="1">
      <c r="A53" s="34"/>
      <c r="B53" s="34"/>
      <c r="C53" s="21">
        <v>4120</v>
      </c>
      <c r="D53" s="23" t="s">
        <v>42</v>
      </c>
      <c r="E53" s="29">
        <v>1636</v>
      </c>
    </row>
    <row r="54" spans="1:5" ht="15" customHeight="1">
      <c r="A54" s="34"/>
      <c r="B54" s="34"/>
      <c r="C54" s="21">
        <v>4210</v>
      </c>
      <c r="D54" s="23" t="s">
        <v>19</v>
      </c>
      <c r="E54" s="29">
        <v>534</v>
      </c>
    </row>
    <row r="55" spans="1:5" ht="18" customHeight="1">
      <c r="A55" s="34"/>
      <c r="B55" s="21">
        <v>75022</v>
      </c>
      <c r="C55" s="21"/>
      <c r="D55" s="23" t="s">
        <v>43</v>
      </c>
      <c r="E55" s="29">
        <f>E56+E57+E58</f>
        <v>138000</v>
      </c>
    </row>
    <row r="56" spans="1:5" ht="15" customHeight="1">
      <c r="A56" s="34"/>
      <c r="B56" s="21"/>
      <c r="C56" s="21">
        <v>3030</v>
      </c>
      <c r="D56" s="23" t="s">
        <v>44</v>
      </c>
      <c r="E56" s="29">
        <v>130000</v>
      </c>
    </row>
    <row r="57" spans="1:5" ht="15" customHeight="1">
      <c r="A57" s="34"/>
      <c r="B57" s="21"/>
      <c r="C57" s="21">
        <v>4210</v>
      </c>
      <c r="D57" s="23" t="s">
        <v>19</v>
      </c>
      <c r="E57" s="29">
        <v>7000</v>
      </c>
    </row>
    <row r="58" spans="1:5" ht="15" customHeight="1">
      <c r="A58" s="34"/>
      <c r="B58" s="21"/>
      <c r="C58" s="21">
        <v>4300</v>
      </c>
      <c r="D58" s="23" t="s">
        <v>22</v>
      </c>
      <c r="E58" s="29">
        <v>1000</v>
      </c>
    </row>
    <row r="59" spans="1:5" ht="21" customHeight="1">
      <c r="A59" s="34"/>
      <c r="B59" s="21">
        <v>75023</v>
      </c>
      <c r="C59" s="21"/>
      <c r="D59" s="23" t="s">
        <v>45</v>
      </c>
      <c r="E59" s="29">
        <f>E60+E61+E62+E63+E64+E65+E66+E67+E68+E69+E70+E71+E72+E73+E74+E75+E76+E77+E78</f>
        <v>5098198</v>
      </c>
    </row>
    <row r="60" spans="1:5" ht="15" customHeight="1">
      <c r="A60" s="34"/>
      <c r="B60" s="21"/>
      <c r="C60" s="21">
        <v>4010</v>
      </c>
      <c r="D60" s="23" t="s">
        <v>39</v>
      </c>
      <c r="E60" s="29">
        <v>3203640</v>
      </c>
    </row>
    <row r="61" spans="1:5" ht="15" customHeight="1">
      <c r="A61" s="34"/>
      <c r="B61" s="34"/>
      <c r="C61" s="21">
        <v>4040</v>
      </c>
      <c r="D61" s="23" t="s">
        <v>40</v>
      </c>
      <c r="E61" s="29">
        <v>245225</v>
      </c>
    </row>
    <row r="62" spans="1:5" ht="18" customHeight="1">
      <c r="A62" s="34"/>
      <c r="B62" s="34"/>
      <c r="C62" s="21">
        <v>4100</v>
      </c>
      <c r="D62" s="23" t="s">
        <v>46</v>
      </c>
      <c r="E62" s="29">
        <v>70000</v>
      </c>
    </row>
    <row r="63" spans="1:5" ht="15" customHeight="1">
      <c r="A63" s="34"/>
      <c r="B63" s="34"/>
      <c r="C63" s="21">
        <v>4110</v>
      </c>
      <c r="D63" s="23" t="s">
        <v>41</v>
      </c>
      <c r="E63" s="29">
        <v>523883</v>
      </c>
    </row>
    <row r="64" spans="1:5" ht="15" customHeight="1">
      <c r="A64" s="34"/>
      <c r="B64" s="34"/>
      <c r="C64" s="21">
        <v>4120</v>
      </c>
      <c r="D64" s="23" t="s">
        <v>42</v>
      </c>
      <c r="E64" s="29">
        <v>84498</v>
      </c>
    </row>
    <row r="65" spans="1:5" ht="15" customHeight="1">
      <c r="A65" s="34"/>
      <c r="B65" s="34"/>
      <c r="C65" s="21">
        <v>4140</v>
      </c>
      <c r="D65" s="23" t="s">
        <v>47</v>
      </c>
      <c r="E65" s="29">
        <v>64000</v>
      </c>
    </row>
    <row r="66" spans="1:5" ht="16.5" customHeight="1">
      <c r="A66" s="34"/>
      <c r="B66" s="34"/>
      <c r="C66" s="21">
        <v>4170</v>
      </c>
      <c r="D66" s="23" t="s">
        <v>18</v>
      </c>
      <c r="E66" s="29">
        <v>78000</v>
      </c>
    </row>
    <row r="67" spans="1:5" ht="15" customHeight="1">
      <c r="A67" s="34"/>
      <c r="B67" s="34"/>
      <c r="C67" s="21">
        <v>4210</v>
      </c>
      <c r="D67" s="23" t="s">
        <v>19</v>
      </c>
      <c r="E67" s="29">
        <v>210000</v>
      </c>
    </row>
    <row r="68" spans="1:5" ht="15" customHeight="1">
      <c r="A68" s="34"/>
      <c r="B68" s="34"/>
      <c r="C68" s="21">
        <v>4260</v>
      </c>
      <c r="D68" s="23" t="s">
        <v>20</v>
      </c>
      <c r="E68" s="29">
        <v>60000</v>
      </c>
    </row>
    <row r="69" spans="1:5" ht="15" customHeight="1">
      <c r="A69" s="34"/>
      <c r="B69" s="34"/>
      <c r="C69" s="21">
        <v>4270</v>
      </c>
      <c r="D69" s="23" t="s">
        <v>21</v>
      </c>
      <c r="E69" s="29">
        <v>50000</v>
      </c>
    </row>
    <row r="70" spans="1:5" ht="15" customHeight="1">
      <c r="A70" s="34"/>
      <c r="B70" s="34"/>
      <c r="C70" s="21">
        <v>4300</v>
      </c>
      <c r="D70" s="23" t="s">
        <v>22</v>
      </c>
      <c r="E70" s="29">
        <v>270000</v>
      </c>
    </row>
    <row r="71" spans="1:5" ht="15" customHeight="1">
      <c r="A71" s="34"/>
      <c r="B71" s="34"/>
      <c r="C71" s="21">
        <v>4350</v>
      </c>
      <c r="D71" s="30" t="s">
        <v>48</v>
      </c>
      <c r="E71" s="29">
        <v>1500</v>
      </c>
    </row>
    <row r="72" spans="1:5" ht="27.75" customHeight="1">
      <c r="A72" s="34"/>
      <c r="B72" s="34"/>
      <c r="C72" s="21">
        <v>4360</v>
      </c>
      <c r="D72" s="30" t="s">
        <v>23</v>
      </c>
      <c r="E72" s="29">
        <v>15000</v>
      </c>
    </row>
    <row r="73" spans="1:5" ht="20.25" customHeight="1">
      <c r="A73" s="34"/>
      <c r="B73" s="34"/>
      <c r="C73" s="25">
        <v>4370</v>
      </c>
      <c r="D73" s="26" t="s">
        <v>49</v>
      </c>
      <c r="E73" s="29">
        <v>20000</v>
      </c>
    </row>
    <row r="74" spans="1:5" ht="15" customHeight="1">
      <c r="A74" s="34"/>
      <c r="B74" s="32"/>
      <c r="C74" s="21">
        <v>4410</v>
      </c>
      <c r="D74" s="23" t="s">
        <v>50</v>
      </c>
      <c r="E74" s="29">
        <v>24000</v>
      </c>
    </row>
    <row r="75" spans="1:5" ht="15" customHeight="1">
      <c r="A75" s="34"/>
      <c r="B75" s="32"/>
      <c r="C75" s="21">
        <v>4430</v>
      </c>
      <c r="D75" s="23" t="s">
        <v>24</v>
      </c>
      <c r="E75" s="29">
        <v>19000</v>
      </c>
    </row>
    <row r="76" spans="1:5" ht="15" customHeight="1">
      <c r="A76" s="34"/>
      <c r="B76" s="32"/>
      <c r="C76" s="21">
        <v>4440</v>
      </c>
      <c r="D76" s="30" t="s">
        <v>51</v>
      </c>
      <c r="E76" s="29">
        <v>62452</v>
      </c>
    </row>
    <row r="77" spans="1:5" ht="29.25" customHeight="1">
      <c r="A77" s="34"/>
      <c r="B77" s="32"/>
      <c r="C77" s="25">
        <v>4700</v>
      </c>
      <c r="D77" s="26" t="s">
        <v>52</v>
      </c>
      <c r="E77" s="29">
        <v>18000</v>
      </c>
    </row>
    <row r="78" spans="1:5" ht="21" customHeight="1">
      <c r="A78" s="34"/>
      <c r="B78" s="32"/>
      <c r="C78" s="25">
        <v>6060</v>
      </c>
      <c r="D78" s="26" t="s">
        <v>53</v>
      </c>
      <c r="E78" s="29">
        <v>79000</v>
      </c>
    </row>
    <row r="79" spans="1:5" ht="21" customHeight="1">
      <c r="A79" s="34"/>
      <c r="B79" s="21">
        <v>75075</v>
      </c>
      <c r="C79" s="21"/>
      <c r="D79" s="23" t="s">
        <v>54</v>
      </c>
      <c r="E79" s="29">
        <f>E80+E81+E82+E83</f>
        <v>41577</v>
      </c>
    </row>
    <row r="80" spans="1:5" ht="21" customHeight="1">
      <c r="A80" s="34"/>
      <c r="B80" s="21"/>
      <c r="C80" s="21">
        <v>4170</v>
      </c>
      <c r="D80" s="23" t="s">
        <v>18</v>
      </c>
      <c r="E80" s="29">
        <v>22000</v>
      </c>
    </row>
    <row r="81" spans="1:5" ht="19.5" customHeight="1">
      <c r="A81" s="34"/>
      <c r="B81" s="32"/>
      <c r="C81" s="21">
        <v>4210</v>
      </c>
      <c r="D81" s="23" t="s">
        <v>19</v>
      </c>
      <c r="E81" s="29">
        <v>3577</v>
      </c>
    </row>
    <row r="82" spans="1:5" ht="19.5" customHeight="1">
      <c r="A82" s="34"/>
      <c r="B82" s="32"/>
      <c r="C82" s="21">
        <v>4300</v>
      </c>
      <c r="D82" s="23" t="s">
        <v>22</v>
      </c>
      <c r="E82" s="29">
        <v>6000</v>
      </c>
    </row>
    <row r="83" spans="1:5" ht="19.5" customHeight="1">
      <c r="A83" s="34"/>
      <c r="B83" s="32"/>
      <c r="C83" s="21">
        <v>4430</v>
      </c>
      <c r="D83" s="23" t="s">
        <v>24</v>
      </c>
      <c r="E83" s="29">
        <v>10000</v>
      </c>
    </row>
    <row r="84" spans="1:5" ht="21" customHeight="1">
      <c r="A84" s="34"/>
      <c r="B84" s="21">
        <v>75095</v>
      </c>
      <c r="C84" s="32"/>
      <c r="D84" s="23" t="s">
        <v>55</v>
      </c>
      <c r="E84" s="29">
        <f>E85+E86+E88</f>
        <v>78148.85</v>
      </c>
    </row>
    <row r="85" spans="1:5" ht="29.25" customHeight="1">
      <c r="A85" s="32"/>
      <c r="B85" s="32"/>
      <c r="C85" s="25">
        <v>2900</v>
      </c>
      <c r="D85" s="26" t="s">
        <v>56</v>
      </c>
      <c r="E85" s="29">
        <v>15000</v>
      </c>
    </row>
    <row r="86" spans="1:5" ht="18.75" customHeight="1">
      <c r="A86" s="32"/>
      <c r="B86" s="32"/>
      <c r="C86" s="25">
        <v>4210</v>
      </c>
      <c r="D86" s="26" t="s">
        <v>19</v>
      </c>
      <c r="E86" s="24">
        <v>49378.85</v>
      </c>
    </row>
    <row r="87" spans="1:5" ht="29.25" customHeight="1">
      <c r="A87" s="32"/>
      <c r="B87" s="32"/>
      <c r="C87" s="32"/>
      <c r="D87" s="26" t="s">
        <v>57</v>
      </c>
      <c r="E87" s="35"/>
    </row>
    <row r="88" spans="1:5" ht="55.5" customHeight="1">
      <c r="A88" s="32"/>
      <c r="B88" s="32"/>
      <c r="C88" s="25">
        <v>6639</v>
      </c>
      <c r="D88" s="26" t="s">
        <v>15</v>
      </c>
      <c r="E88" s="24">
        <v>13770</v>
      </c>
    </row>
    <row r="89" spans="1:5" s="39" customFormat="1" ht="30.75" customHeight="1">
      <c r="A89" s="36">
        <v>751</v>
      </c>
      <c r="B89" s="27"/>
      <c r="C89" s="27"/>
      <c r="D89" s="37" t="s">
        <v>58</v>
      </c>
      <c r="E89" s="38">
        <f>E90</f>
        <v>1932</v>
      </c>
    </row>
    <row r="90" spans="1:5" ht="27.75" customHeight="1">
      <c r="A90" s="21"/>
      <c r="B90" s="25">
        <v>75101</v>
      </c>
      <c r="C90" s="21"/>
      <c r="D90" s="30" t="s">
        <v>59</v>
      </c>
      <c r="E90" s="29">
        <f>E91</f>
        <v>1932</v>
      </c>
    </row>
    <row r="91" spans="1:5" ht="18" customHeight="1">
      <c r="A91" s="21"/>
      <c r="B91" s="21"/>
      <c r="C91" s="21">
        <v>4300</v>
      </c>
      <c r="D91" s="23" t="s">
        <v>22</v>
      </c>
      <c r="E91" s="29">
        <v>1932</v>
      </c>
    </row>
    <row r="92" spans="1:5" s="20" customFormat="1" ht="24" customHeight="1">
      <c r="A92" s="36">
        <v>754</v>
      </c>
      <c r="B92" s="17"/>
      <c r="C92" s="17"/>
      <c r="D92" s="28" t="s">
        <v>60</v>
      </c>
      <c r="E92" s="19">
        <f>E93+E95+E103+E105</f>
        <v>169300</v>
      </c>
    </row>
    <row r="93" spans="1:5" ht="18" customHeight="1">
      <c r="A93" s="21"/>
      <c r="B93" s="21">
        <v>75404</v>
      </c>
      <c r="C93" s="21"/>
      <c r="D93" s="23" t="s">
        <v>61</v>
      </c>
      <c r="E93" s="29">
        <f>E94</f>
        <v>50000</v>
      </c>
    </row>
    <row r="94" spans="1:5" ht="18" customHeight="1">
      <c r="A94" s="21"/>
      <c r="B94" s="21"/>
      <c r="C94" s="21">
        <v>3000</v>
      </c>
      <c r="D94" s="23" t="s">
        <v>62</v>
      </c>
      <c r="E94" s="29">
        <v>50000</v>
      </c>
    </row>
    <row r="95" spans="1:5" ht="19.5" customHeight="1">
      <c r="A95" s="21"/>
      <c r="B95" s="21">
        <v>75412</v>
      </c>
      <c r="C95" s="21"/>
      <c r="D95" s="23" t="s">
        <v>63</v>
      </c>
      <c r="E95" s="29">
        <f>E96+E97+E98+E99+E100+E101+E102</f>
        <v>110000</v>
      </c>
    </row>
    <row r="96" spans="1:5" ht="15.75" customHeight="1">
      <c r="A96" s="21"/>
      <c r="B96" s="21"/>
      <c r="C96" s="21">
        <v>3030</v>
      </c>
      <c r="D96" s="23" t="s">
        <v>44</v>
      </c>
      <c r="E96" s="29">
        <v>6500</v>
      </c>
    </row>
    <row r="97" spans="1:5" ht="18" customHeight="1">
      <c r="A97" s="21"/>
      <c r="B97" s="21"/>
      <c r="C97" s="21">
        <v>4170</v>
      </c>
      <c r="D97" s="30" t="s">
        <v>18</v>
      </c>
      <c r="E97" s="29">
        <v>9450</v>
      </c>
    </row>
    <row r="98" spans="1:5" ht="18" customHeight="1">
      <c r="A98" s="21"/>
      <c r="B98" s="21"/>
      <c r="C98" s="21">
        <v>4210</v>
      </c>
      <c r="D98" s="23" t="s">
        <v>19</v>
      </c>
      <c r="E98" s="29">
        <v>40050</v>
      </c>
    </row>
    <row r="99" spans="1:5" ht="18.75" customHeight="1">
      <c r="A99" s="21"/>
      <c r="B99" s="21"/>
      <c r="C99" s="21">
        <v>4260</v>
      </c>
      <c r="D99" s="23" t="s">
        <v>20</v>
      </c>
      <c r="E99" s="29">
        <v>15000</v>
      </c>
    </row>
    <row r="100" spans="1:5" ht="16.5" customHeight="1">
      <c r="A100" s="21"/>
      <c r="B100" s="21"/>
      <c r="C100" s="21">
        <v>4270</v>
      </c>
      <c r="D100" s="23" t="s">
        <v>21</v>
      </c>
      <c r="E100" s="29">
        <v>20000</v>
      </c>
    </row>
    <row r="101" spans="1:5" ht="18" customHeight="1">
      <c r="A101" s="21"/>
      <c r="B101" s="21"/>
      <c r="C101" s="21">
        <v>4300</v>
      </c>
      <c r="D101" s="23" t="s">
        <v>22</v>
      </c>
      <c r="E101" s="29">
        <v>10000</v>
      </c>
    </row>
    <row r="102" spans="1:5" ht="18" customHeight="1">
      <c r="A102" s="21"/>
      <c r="B102" s="21"/>
      <c r="C102" s="21">
        <v>4430</v>
      </c>
      <c r="D102" s="23" t="s">
        <v>24</v>
      </c>
      <c r="E102" s="29">
        <v>9000</v>
      </c>
    </row>
    <row r="103" spans="1:5" ht="22.5" customHeight="1">
      <c r="A103" s="21"/>
      <c r="B103" s="21">
        <v>75414</v>
      </c>
      <c r="C103" s="21"/>
      <c r="D103" s="23" t="s">
        <v>64</v>
      </c>
      <c r="E103" s="29">
        <f>E104</f>
        <v>300</v>
      </c>
    </row>
    <row r="104" spans="1:5" ht="27.75" customHeight="1">
      <c r="A104" s="21"/>
      <c r="B104" s="21"/>
      <c r="C104" s="21">
        <v>4700</v>
      </c>
      <c r="D104" s="26" t="s">
        <v>52</v>
      </c>
      <c r="E104" s="29">
        <v>300</v>
      </c>
    </row>
    <row r="105" spans="1:5" ht="20.25" customHeight="1">
      <c r="A105" s="21"/>
      <c r="B105" s="21">
        <v>75495</v>
      </c>
      <c r="C105" s="21"/>
      <c r="D105" s="23" t="s">
        <v>55</v>
      </c>
      <c r="E105" s="29">
        <f>E106+E107+E108</f>
        <v>9000</v>
      </c>
    </row>
    <row r="106" spans="1:5" ht="20.25" customHeight="1">
      <c r="A106" s="21"/>
      <c r="B106" s="21"/>
      <c r="C106" s="21">
        <v>4210</v>
      </c>
      <c r="D106" s="23" t="s">
        <v>19</v>
      </c>
      <c r="E106" s="29">
        <v>3000</v>
      </c>
    </row>
    <row r="107" spans="1:5" ht="20.25" customHeight="1">
      <c r="A107" s="21"/>
      <c r="B107" s="21"/>
      <c r="C107" s="21">
        <v>4260</v>
      </c>
      <c r="D107" s="23" t="s">
        <v>20</v>
      </c>
      <c r="E107" s="29">
        <v>4000</v>
      </c>
    </row>
    <row r="108" spans="1:5" ht="18.75" customHeight="1">
      <c r="A108" s="21"/>
      <c r="B108" s="21"/>
      <c r="C108" s="21">
        <v>4300</v>
      </c>
      <c r="D108" s="23" t="s">
        <v>22</v>
      </c>
      <c r="E108" s="29">
        <v>2000</v>
      </c>
    </row>
    <row r="109" spans="1:5" s="20" customFormat="1" ht="23.25" customHeight="1">
      <c r="A109" s="36">
        <v>757</v>
      </c>
      <c r="B109" s="17"/>
      <c r="C109" s="17"/>
      <c r="D109" s="18" t="s">
        <v>65</v>
      </c>
      <c r="E109" s="19">
        <f>E110</f>
        <v>1070422</v>
      </c>
    </row>
    <row r="110" spans="1:5" ht="21" customHeight="1">
      <c r="A110" s="21"/>
      <c r="B110" s="25">
        <v>75702</v>
      </c>
      <c r="C110" s="21"/>
      <c r="D110" s="30" t="s">
        <v>66</v>
      </c>
      <c r="E110" s="29">
        <f>E111</f>
        <v>1070422</v>
      </c>
    </row>
    <row r="111" spans="1:5" ht="27.75" customHeight="1">
      <c r="A111" s="21"/>
      <c r="B111" s="21"/>
      <c r="C111" s="21">
        <v>8110</v>
      </c>
      <c r="D111" s="30" t="s">
        <v>67</v>
      </c>
      <c r="E111" s="29">
        <v>1070422</v>
      </c>
    </row>
    <row r="112" spans="1:5" s="20" customFormat="1" ht="21.75" customHeight="1">
      <c r="A112" s="17">
        <v>758</v>
      </c>
      <c r="B112" s="17"/>
      <c r="C112" s="17"/>
      <c r="D112" s="18" t="s">
        <v>68</v>
      </c>
      <c r="E112" s="19">
        <f>E113+E115+E119</f>
        <v>427063</v>
      </c>
    </row>
    <row r="113" spans="1:5" ht="19.5" customHeight="1">
      <c r="A113" s="21"/>
      <c r="B113" s="21">
        <v>75814</v>
      </c>
      <c r="C113" s="21"/>
      <c r="D113" s="23" t="s">
        <v>69</v>
      </c>
      <c r="E113" s="29">
        <f>E114</f>
        <v>62978</v>
      </c>
    </row>
    <row r="114" spans="1:5" ht="17.25" customHeight="1">
      <c r="A114" s="21"/>
      <c r="B114" s="21"/>
      <c r="C114" s="21">
        <v>4300</v>
      </c>
      <c r="D114" s="23" t="s">
        <v>22</v>
      </c>
      <c r="E114" s="29">
        <v>62978</v>
      </c>
    </row>
    <row r="115" spans="1:5" ht="16.5" customHeight="1">
      <c r="A115" s="21"/>
      <c r="B115" s="21">
        <v>75818</v>
      </c>
      <c r="C115" s="21"/>
      <c r="D115" s="23" t="s">
        <v>70</v>
      </c>
      <c r="E115" s="29">
        <f>E116</f>
        <v>142022</v>
      </c>
    </row>
    <row r="116" spans="1:5" ht="18" customHeight="1">
      <c r="A116" s="21"/>
      <c r="B116" s="21"/>
      <c r="C116" s="21">
        <v>4810</v>
      </c>
      <c r="D116" s="23" t="s">
        <v>71</v>
      </c>
      <c r="E116" s="29">
        <f>E117+E118</f>
        <v>142022</v>
      </c>
    </row>
    <row r="117" spans="1:5" ht="15.75" customHeight="1">
      <c r="A117" s="21"/>
      <c r="B117" s="21"/>
      <c r="C117" s="21"/>
      <c r="D117" s="23" t="s">
        <v>72</v>
      </c>
      <c r="E117" s="29">
        <v>62100</v>
      </c>
    </row>
    <row r="118" spans="1:5" ht="16.5" customHeight="1">
      <c r="A118" s="21"/>
      <c r="B118" s="21"/>
      <c r="C118" s="21"/>
      <c r="D118" s="23" t="s">
        <v>73</v>
      </c>
      <c r="E118" s="24">
        <v>79922</v>
      </c>
    </row>
    <row r="119" spans="1:5" ht="21" customHeight="1">
      <c r="A119" s="21"/>
      <c r="B119" s="21">
        <v>75831</v>
      </c>
      <c r="C119" s="21"/>
      <c r="D119" s="23" t="s">
        <v>74</v>
      </c>
      <c r="E119" s="24">
        <f>E120</f>
        <v>222063</v>
      </c>
    </row>
    <row r="120" spans="1:5" ht="18" customHeight="1">
      <c r="A120" s="21"/>
      <c r="B120" s="21"/>
      <c r="C120" s="21">
        <v>2930</v>
      </c>
      <c r="D120" s="23" t="s">
        <v>75</v>
      </c>
      <c r="E120" s="24">
        <v>222063</v>
      </c>
    </row>
    <row r="121" spans="1:5" s="20" customFormat="1" ht="23.25" customHeight="1">
      <c r="A121" s="17">
        <v>801</v>
      </c>
      <c r="B121" s="17"/>
      <c r="C121" s="17"/>
      <c r="D121" s="18" t="s">
        <v>76</v>
      </c>
      <c r="E121" s="19">
        <f>E122+E127+E130+E142</f>
        <v>6209983.97</v>
      </c>
    </row>
    <row r="122" spans="1:5" ht="17.25" customHeight="1">
      <c r="A122" s="21"/>
      <c r="B122" s="21">
        <v>80101</v>
      </c>
      <c r="D122" s="23" t="s">
        <v>77</v>
      </c>
      <c r="E122" s="29">
        <f>E123+E124+E126</f>
        <v>11978</v>
      </c>
    </row>
    <row r="123" spans="1:5" ht="15" customHeight="1">
      <c r="A123" s="21"/>
      <c r="B123" s="21"/>
      <c r="C123" s="21">
        <v>4170</v>
      </c>
      <c r="D123" s="23" t="s">
        <v>18</v>
      </c>
      <c r="E123" s="29">
        <v>2500</v>
      </c>
    </row>
    <row r="124" spans="1:5" ht="16.5" customHeight="1">
      <c r="A124" s="21"/>
      <c r="B124" s="21"/>
      <c r="C124" s="21">
        <v>4210</v>
      </c>
      <c r="D124" s="23" t="s">
        <v>19</v>
      </c>
      <c r="E124" s="29">
        <v>5478</v>
      </c>
    </row>
    <row r="125" spans="1:5" ht="16.5" customHeight="1">
      <c r="A125" s="21"/>
      <c r="B125" s="21"/>
      <c r="C125" s="21">
        <v>4270</v>
      </c>
      <c r="D125" s="23" t="s">
        <v>21</v>
      </c>
      <c r="E125" s="29"/>
    </row>
    <row r="126" spans="1:5" ht="17.25" customHeight="1">
      <c r="A126" s="21"/>
      <c r="B126" s="21"/>
      <c r="C126" s="21">
        <v>4300</v>
      </c>
      <c r="D126" s="23" t="s">
        <v>22</v>
      </c>
      <c r="E126" s="29">
        <v>4000</v>
      </c>
    </row>
    <row r="127" spans="1:5" ht="18" customHeight="1">
      <c r="A127" s="21"/>
      <c r="B127" s="21">
        <v>80104</v>
      </c>
      <c r="C127" s="21"/>
      <c r="D127" s="23" t="s">
        <v>78</v>
      </c>
      <c r="E127" s="29">
        <f>E128+E129</f>
        <v>378022</v>
      </c>
    </row>
    <row r="128" spans="1:5" ht="27.75" customHeight="1">
      <c r="A128" s="21"/>
      <c r="B128" s="21"/>
      <c r="C128" s="25">
        <v>2540</v>
      </c>
      <c r="D128" s="30" t="s">
        <v>79</v>
      </c>
      <c r="E128" s="29">
        <v>328022</v>
      </c>
    </row>
    <row r="129" spans="1:5" ht="18.75" customHeight="1">
      <c r="A129" s="21"/>
      <c r="B129" s="21"/>
      <c r="C129" s="25">
        <v>4520</v>
      </c>
      <c r="D129" s="30" t="s">
        <v>80</v>
      </c>
      <c r="E129" s="29">
        <v>50000</v>
      </c>
    </row>
    <row r="130" spans="1:5" ht="21" customHeight="1">
      <c r="A130" s="21"/>
      <c r="B130" s="21">
        <v>80113</v>
      </c>
      <c r="C130" s="21"/>
      <c r="D130" s="23" t="s">
        <v>81</v>
      </c>
      <c r="E130" s="29">
        <f>E131+E132+E133+E134+E135+E136+E137+E138+E139+E140+E141</f>
        <v>679688</v>
      </c>
    </row>
    <row r="131" spans="1:5" ht="16.5" customHeight="1">
      <c r="A131" s="21"/>
      <c r="B131" s="21"/>
      <c r="C131" s="21">
        <v>4010</v>
      </c>
      <c r="D131" s="23" t="s">
        <v>39</v>
      </c>
      <c r="E131" s="29">
        <v>190000</v>
      </c>
    </row>
    <row r="132" spans="1:5" ht="17.25" customHeight="1">
      <c r="A132" s="21"/>
      <c r="B132" s="21"/>
      <c r="C132" s="21">
        <v>4040</v>
      </c>
      <c r="D132" s="23" t="s">
        <v>40</v>
      </c>
      <c r="E132" s="29">
        <v>15042</v>
      </c>
    </row>
    <row r="133" spans="1:5" ht="16.5" customHeight="1">
      <c r="A133" s="21"/>
      <c r="B133" s="21"/>
      <c r="C133" s="21">
        <v>4110</v>
      </c>
      <c r="D133" s="23" t="s">
        <v>41</v>
      </c>
      <c r="E133" s="29">
        <v>31146</v>
      </c>
    </row>
    <row r="134" spans="1:5" ht="17.25" customHeight="1">
      <c r="A134" s="21"/>
      <c r="B134" s="21"/>
      <c r="C134" s="21">
        <v>4120</v>
      </c>
      <c r="D134" s="23" t="s">
        <v>42</v>
      </c>
      <c r="E134" s="29">
        <v>5024</v>
      </c>
    </row>
    <row r="135" spans="1:5" ht="16.5" customHeight="1">
      <c r="A135" s="21"/>
      <c r="B135" s="21"/>
      <c r="C135" s="21">
        <v>4210</v>
      </c>
      <c r="D135" s="23" t="s">
        <v>19</v>
      </c>
      <c r="E135" s="29">
        <v>48000</v>
      </c>
    </row>
    <row r="136" spans="1:5" ht="18" customHeight="1">
      <c r="A136" s="21"/>
      <c r="B136" s="21"/>
      <c r="C136" s="21">
        <v>4270</v>
      </c>
      <c r="D136" s="30" t="s">
        <v>21</v>
      </c>
      <c r="E136" s="29">
        <v>8000</v>
      </c>
    </row>
    <row r="137" spans="1:5" ht="15.75" customHeight="1">
      <c r="A137" s="21"/>
      <c r="B137" s="21"/>
      <c r="C137" s="21">
        <v>4280</v>
      </c>
      <c r="D137" s="30" t="s">
        <v>82</v>
      </c>
      <c r="E137" s="29">
        <v>800</v>
      </c>
    </row>
    <row r="138" spans="1:5" ht="16.5" customHeight="1">
      <c r="A138" s="21"/>
      <c r="B138" s="21"/>
      <c r="C138" s="21">
        <v>4300</v>
      </c>
      <c r="D138" s="23" t="s">
        <v>22</v>
      </c>
      <c r="E138" s="29">
        <v>373500</v>
      </c>
    </row>
    <row r="139" spans="1:5" ht="18" customHeight="1">
      <c r="A139" s="21"/>
      <c r="B139" s="21"/>
      <c r="C139" s="21">
        <v>4430</v>
      </c>
      <c r="D139" s="23" t="s">
        <v>24</v>
      </c>
      <c r="E139" s="29">
        <v>3000</v>
      </c>
    </row>
    <row r="140" spans="1:5" ht="17.25" customHeight="1">
      <c r="A140" s="21"/>
      <c r="B140" s="21"/>
      <c r="C140" s="21">
        <v>4440</v>
      </c>
      <c r="D140" s="23" t="s">
        <v>83</v>
      </c>
      <c r="E140" s="29">
        <v>4376</v>
      </c>
    </row>
    <row r="141" spans="1:5" ht="29.25" customHeight="1">
      <c r="A141" s="21"/>
      <c r="B141" s="21"/>
      <c r="C141" s="21">
        <v>4700</v>
      </c>
      <c r="D141" s="26" t="s">
        <v>52</v>
      </c>
      <c r="E141" s="29">
        <v>800</v>
      </c>
    </row>
    <row r="142" spans="1:5" ht="20.25" customHeight="1">
      <c r="A142" s="21"/>
      <c r="B142" s="21">
        <v>80195</v>
      </c>
      <c r="C142" s="21"/>
      <c r="D142" s="23" t="s">
        <v>55</v>
      </c>
      <c r="E142" s="29">
        <f>E143+E144+E145+E146</f>
        <v>5140295.97</v>
      </c>
    </row>
    <row r="143" spans="1:5" ht="18.75" customHeight="1">
      <c r="A143" s="21"/>
      <c r="B143" s="21"/>
      <c r="C143" s="21">
        <v>4300</v>
      </c>
      <c r="D143" s="23" t="s">
        <v>22</v>
      </c>
      <c r="E143" s="29">
        <v>3000</v>
      </c>
    </row>
    <row r="144" spans="1:5" ht="18.75" customHeight="1">
      <c r="A144" s="21"/>
      <c r="B144" s="21"/>
      <c r="C144" s="21">
        <v>6050</v>
      </c>
      <c r="D144" s="23" t="s">
        <v>30</v>
      </c>
      <c r="E144" s="29">
        <v>130550</v>
      </c>
    </row>
    <row r="145" spans="1:5" ht="18.75" customHeight="1">
      <c r="A145" s="21"/>
      <c r="B145" s="21"/>
      <c r="C145" s="21">
        <v>6057</v>
      </c>
      <c r="D145" s="23" t="s">
        <v>30</v>
      </c>
      <c r="E145" s="29">
        <v>3351824.11</v>
      </c>
    </row>
    <row r="146" spans="1:5" ht="18.75" customHeight="1">
      <c r="A146" s="21"/>
      <c r="B146" s="21"/>
      <c r="C146" s="21">
        <v>6059</v>
      </c>
      <c r="D146" s="23" t="s">
        <v>30</v>
      </c>
      <c r="E146" s="29">
        <v>1654921.86</v>
      </c>
    </row>
    <row r="147" spans="1:5" s="20" customFormat="1" ht="21.75" customHeight="1">
      <c r="A147" s="17">
        <v>851</v>
      </c>
      <c r="B147" s="17"/>
      <c r="C147" s="17"/>
      <c r="D147" s="18" t="s">
        <v>84</v>
      </c>
      <c r="E147" s="40">
        <f>E148+E152</f>
        <v>55000</v>
      </c>
    </row>
    <row r="148" spans="1:5" s="31" customFormat="1" ht="17.25" customHeight="1">
      <c r="A148" s="41"/>
      <c r="B148" s="21">
        <v>85153</v>
      </c>
      <c r="C148" s="41"/>
      <c r="D148" s="42" t="s">
        <v>85</v>
      </c>
      <c r="E148" s="29">
        <f>E149+E150+E151</f>
        <v>15000</v>
      </c>
    </row>
    <row r="149" spans="1:5" s="31" customFormat="1" ht="17.25" customHeight="1">
      <c r="A149" s="41"/>
      <c r="B149" s="21"/>
      <c r="C149" s="43">
        <v>4170</v>
      </c>
      <c r="D149" s="42" t="s">
        <v>18</v>
      </c>
      <c r="E149" s="29">
        <v>12500</v>
      </c>
    </row>
    <row r="150" spans="1:5" s="31" customFormat="1" ht="16.5" customHeight="1">
      <c r="A150" s="41"/>
      <c r="B150" s="41"/>
      <c r="C150" s="21">
        <v>4210</v>
      </c>
      <c r="D150" s="23" t="s">
        <v>19</v>
      </c>
      <c r="E150" s="29">
        <v>1000</v>
      </c>
    </row>
    <row r="151" spans="1:5" s="31" customFormat="1" ht="16.5" customHeight="1">
      <c r="A151" s="41"/>
      <c r="B151" s="41"/>
      <c r="C151" s="21">
        <v>4300</v>
      </c>
      <c r="D151" s="23" t="s">
        <v>22</v>
      </c>
      <c r="E151" s="29">
        <v>1500</v>
      </c>
    </row>
    <row r="152" spans="1:5" ht="18.75" customHeight="1">
      <c r="A152" s="21"/>
      <c r="B152" s="21">
        <v>85154</v>
      </c>
      <c r="C152" s="21"/>
      <c r="D152" s="23" t="s">
        <v>86</v>
      </c>
      <c r="E152" s="29">
        <f>E153+E154+E155+E156</f>
        <v>40000</v>
      </c>
    </row>
    <row r="153" spans="1:5" ht="17.25" customHeight="1">
      <c r="A153" s="21"/>
      <c r="B153" s="21"/>
      <c r="C153" s="21">
        <v>3110</v>
      </c>
      <c r="D153" s="23" t="s">
        <v>87</v>
      </c>
      <c r="E153" s="29">
        <v>20000</v>
      </c>
    </row>
    <row r="154" spans="1:5" ht="15" customHeight="1">
      <c r="A154" s="21"/>
      <c r="B154" s="21"/>
      <c r="C154" s="21">
        <v>4170</v>
      </c>
      <c r="D154" s="23" t="s">
        <v>18</v>
      </c>
      <c r="E154" s="29">
        <v>10000</v>
      </c>
    </row>
    <row r="155" spans="1:5" ht="15" customHeight="1">
      <c r="A155" s="21"/>
      <c r="B155" s="21"/>
      <c r="C155" s="21">
        <v>4210</v>
      </c>
      <c r="D155" s="23" t="s">
        <v>19</v>
      </c>
      <c r="E155" s="29">
        <v>2000</v>
      </c>
    </row>
    <row r="156" spans="1:5" ht="15" customHeight="1">
      <c r="A156" s="21"/>
      <c r="B156" s="21"/>
      <c r="C156" s="21">
        <v>4300</v>
      </c>
      <c r="D156" s="23" t="s">
        <v>22</v>
      </c>
      <c r="E156" s="29">
        <v>8000</v>
      </c>
    </row>
    <row r="157" spans="1:5" s="20" customFormat="1" ht="21" customHeight="1">
      <c r="A157" s="17">
        <v>854</v>
      </c>
      <c r="B157" s="17"/>
      <c r="C157" s="17"/>
      <c r="D157" s="18" t="s">
        <v>88</v>
      </c>
      <c r="E157" s="40">
        <f>E158</f>
        <v>29000</v>
      </c>
    </row>
    <row r="158" spans="1:5" ht="15.75" customHeight="1">
      <c r="A158" s="21"/>
      <c r="B158" s="21">
        <v>85415</v>
      </c>
      <c r="C158" s="21"/>
      <c r="D158" s="23" t="s">
        <v>89</v>
      </c>
      <c r="E158" s="29">
        <f>E159+E160</f>
        <v>29000</v>
      </c>
    </row>
    <row r="159" spans="1:5" ht="15.75" customHeight="1">
      <c r="A159" s="21"/>
      <c r="B159" s="21"/>
      <c r="C159" s="21">
        <v>3240</v>
      </c>
      <c r="D159" s="23" t="s">
        <v>90</v>
      </c>
      <c r="E159" s="29">
        <v>5000</v>
      </c>
    </row>
    <row r="160" spans="1:5" ht="15.75" customHeight="1">
      <c r="A160" s="21"/>
      <c r="B160" s="21"/>
      <c r="C160" s="21">
        <v>3240</v>
      </c>
      <c r="D160" s="23" t="s">
        <v>91</v>
      </c>
      <c r="E160" s="29">
        <v>24000</v>
      </c>
    </row>
    <row r="161" spans="1:5" ht="15.75" customHeight="1">
      <c r="A161" s="21"/>
      <c r="B161" s="21"/>
      <c r="C161" s="21">
        <v>3260</v>
      </c>
      <c r="D161" s="23" t="s">
        <v>92</v>
      </c>
      <c r="E161" s="29"/>
    </row>
    <row r="162" spans="1:5" s="20" customFormat="1" ht="22.5" customHeight="1">
      <c r="A162" s="17">
        <v>900</v>
      </c>
      <c r="B162" s="17"/>
      <c r="C162" s="17"/>
      <c r="D162" s="18" t="s">
        <v>93</v>
      </c>
      <c r="E162" s="19">
        <f>E163+E165+E170+E175</f>
        <v>1418132</v>
      </c>
    </row>
    <row r="163" spans="1:5" s="44" customFormat="1" ht="19.5" customHeight="1">
      <c r="A163" s="43"/>
      <c r="B163" s="43">
        <v>90001</v>
      </c>
      <c r="C163" s="43"/>
      <c r="D163" s="42" t="s">
        <v>94</v>
      </c>
      <c r="E163" s="24">
        <f>E164</f>
        <v>500000</v>
      </c>
    </row>
    <row r="164" spans="1:5" s="44" customFormat="1" ht="17.25" customHeight="1">
      <c r="A164" s="43"/>
      <c r="B164" s="43"/>
      <c r="C164" s="43">
        <v>4300</v>
      </c>
      <c r="D164" s="42" t="s">
        <v>22</v>
      </c>
      <c r="E164" s="24">
        <v>500000</v>
      </c>
    </row>
    <row r="165" spans="1:5" ht="19.5" customHeight="1">
      <c r="A165" s="21"/>
      <c r="B165" s="21">
        <v>90003</v>
      </c>
      <c r="C165" s="21"/>
      <c r="D165" s="23" t="s">
        <v>95</v>
      </c>
      <c r="E165" s="29">
        <f>E166+E167+E168+E169</f>
        <v>95500</v>
      </c>
    </row>
    <row r="166" spans="1:5" ht="17.25" customHeight="1">
      <c r="A166" s="21"/>
      <c r="B166" s="21"/>
      <c r="C166" s="21">
        <v>4170</v>
      </c>
      <c r="D166" s="23" t="s">
        <v>18</v>
      </c>
      <c r="E166" s="29">
        <v>2500</v>
      </c>
    </row>
    <row r="167" spans="1:5" ht="15" customHeight="1">
      <c r="A167" s="21"/>
      <c r="B167" s="21"/>
      <c r="C167" s="21">
        <v>4210</v>
      </c>
      <c r="D167" s="23" t="s">
        <v>19</v>
      </c>
      <c r="E167" s="29">
        <v>38000</v>
      </c>
    </row>
    <row r="168" spans="1:5" ht="16.5" customHeight="1">
      <c r="A168" s="21"/>
      <c r="B168" s="21"/>
      <c r="C168" s="21">
        <v>4270</v>
      </c>
      <c r="D168" s="23" t="s">
        <v>21</v>
      </c>
      <c r="E168" s="29">
        <v>5000</v>
      </c>
    </row>
    <row r="169" spans="1:5" ht="16.5" customHeight="1">
      <c r="A169" s="21"/>
      <c r="B169" s="21"/>
      <c r="C169" s="21">
        <v>4300</v>
      </c>
      <c r="D169" s="23" t="s">
        <v>22</v>
      </c>
      <c r="E169" s="29">
        <v>50000</v>
      </c>
    </row>
    <row r="170" spans="1:5" ht="21" customHeight="1">
      <c r="A170" s="21"/>
      <c r="B170" s="21">
        <v>90015</v>
      </c>
      <c r="C170" s="21"/>
      <c r="D170" s="23" t="s">
        <v>96</v>
      </c>
      <c r="E170" s="29">
        <f>E171+E172+E173+E174</f>
        <v>709632</v>
      </c>
    </row>
    <row r="171" spans="1:5" ht="16.5" customHeight="1">
      <c r="A171" s="21"/>
      <c r="B171" s="21"/>
      <c r="C171" s="21">
        <v>4210</v>
      </c>
      <c r="D171" s="23" t="s">
        <v>19</v>
      </c>
      <c r="E171" s="29">
        <v>10000</v>
      </c>
    </row>
    <row r="172" spans="1:5" ht="15.75" customHeight="1">
      <c r="A172" s="21"/>
      <c r="B172" s="21"/>
      <c r="C172" s="21">
        <v>4260</v>
      </c>
      <c r="D172" s="23" t="s">
        <v>20</v>
      </c>
      <c r="E172" s="29">
        <v>580000</v>
      </c>
    </row>
    <row r="173" spans="1:5" ht="16.5" customHeight="1">
      <c r="A173" s="21"/>
      <c r="B173" s="21"/>
      <c r="C173" s="21">
        <v>4270</v>
      </c>
      <c r="D173" s="23" t="s">
        <v>21</v>
      </c>
      <c r="E173" s="29">
        <v>109632</v>
      </c>
    </row>
    <row r="174" spans="1:5" ht="16.5" customHeight="1">
      <c r="A174" s="21"/>
      <c r="B174" s="21"/>
      <c r="C174" s="21">
        <v>4300</v>
      </c>
      <c r="D174" s="23" t="s">
        <v>22</v>
      </c>
      <c r="E174" s="29">
        <v>10000</v>
      </c>
    </row>
    <row r="175" spans="1:5" ht="21.75" customHeight="1">
      <c r="A175" s="21"/>
      <c r="B175" s="21">
        <v>90095</v>
      </c>
      <c r="C175" s="21"/>
      <c r="D175" s="23" t="s">
        <v>55</v>
      </c>
      <c r="E175" s="29">
        <f>E176+E177+E178+E179+E180</f>
        <v>113000</v>
      </c>
    </row>
    <row r="176" spans="1:5" ht="28.5" customHeight="1">
      <c r="A176" s="21"/>
      <c r="B176" s="21"/>
      <c r="C176" s="25">
        <v>2900</v>
      </c>
      <c r="D176" s="26" t="s">
        <v>56</v>
      </c>
      <c r="E176" s="29">
        <v>8000</v>
      </c>
    </row>
    <row r="177" spans="1:5" ht="18" customHeight="1">
      <c r="A177" s="21"/>
      <c r="B177" s="21"/>
      <c r="C177" s="21">
        <v>4170</v>
      </c>
      <c r="D177" s="23" t="s">
        <v>18</v>
      </c>
      <c r="E177" s="29">
        <v>3000</v>
      </c>
    </row>
    <row r="178" spans="1:5" ht="18" customHeight="1">
      <c r="A178" s="21"/>
      <c r="B178" s="21"/>
      <c r="C178" s="21">
        <v>4210</v>
      </c>
      <c r="D178" s="23" t="s">
        <v>19</v>
      </c>
      <c r="E178" s="29">
        <v>5000</v>
      </c>
    </row>
    <row r="179" spans="1:5" ht="18" customHeight="1">
      <c r="A179" s="21"/>
      <c r="B179" s="21"/>
      <c r="C179" s="21">
        <v>4270</v>
      </c>
      <c r="D179" s="23" t="s">
        <v>21</v>
      </c>
      <c r="E179" s="29">
        <v>6000</v>
      </c>
    </row>
    <row r="180" spans="1:5" ht="18" customHeight="1">
      <c r="A180" s="21"/>
      <c r="B180" s="21"/>
      <c r="C180" s="21">
        <v>4300</v>
      </c>
      <c r="D180" s="23" t="s">
        <v>22</v>
      </c>
      <c r="E180" s="29">
        <v>91000</v>
      </c>
    </row>
    <row r="181" spans="1:5" s="20" customFormat="1" ht="21.75" customHeight="1">
      <c r="A181" s="17">
        <v>921</v>
      </c>
      <c r="B181" s="17"/>
      <c r="C181" s="17"/>
      <c r="D181" s="18" t="s">
        <v>97</v>
      </c>
      <c r="E181" s="19">
        <f>E182+E184</f>
        <v>442576</v>
      </c>
    </row>
    <row r="182" spans="1:5" ht="18" customHeight="1">
      <c r="A182" s="21"/>
      <c r="B182" s="21">
        <v>92116</v>
      </c>
      <c r="C182" s="21"/>
      <c r="D182" s="23" t="s">
        <v>98</v>
      </c>
      <c r="E182" s="29">
        <f>E183</f>
        <v>343576</v>
      </c>
    </row>
    <row r="183" spans="1:5" ht="27.75" customHeight="1">
      <c r="A183" s="21"/>
      <c r="B183" s="21"/>
      <c r="C183" s="25">
        <v>2480</v>
      </c>
      <c r="D183" s="30" t="s">
        <v>99</v>
      </c>
      <c r="E183" s="29">
        <v>343576</v>
      </c>
    </row>
    <row r="184" spans="1:5" ht="19.5" customHeight="1">
      <c r="A184" s="21"/>
      <c r="B184" s="21">
        <v>92195</v>
      </c>
      <c r="C184" s="21"/>
      <c r="D184" s="23" t="s">
        <v>55</v>
      </c>
      <c r="E184" s="29">
        <f>E185+E186+E187</f>
        <v>99000</v>
      </c>
    </row>
    <row r="185" spans="1:5" ht="16.5" customHeight="1">
      <c r="A185" s="21"/>
      <c r="B185" s="21"/>
      <c r="C185" s="21">
        <v>4170</v>
      </c>
      <c r="D185" s="23" t="s">
        <v>18</v>
      </c>
      <c r="E185" s="29">
        <v>19000</v>
      </c>
    </row>
    <row r="186" spans="1:5" ht="17.25" customHeight="1">
      <c r="A186" s="21"/>
      <c r="B186" s="21"/>
      <c r="C186" s="21">
        <v>4210</v>
      </c>
      <c r="D186" s="23" t="s">
        <v>19</v>
      </c>
      <c r="E186" s="29">
        <v>30000</v>
      </c>
    </row>
    <row r="187" spans="1:5" ht="15.75" customHeight="1">
      <c r="A187" s="21"/>
      <c r="B187" s="21"/>
      <c r="C187" s="21">
        <v>4300</v>
      </c>
      <c r="D187" s="23" t="s">
        <v>22</v>
      </c>
      <c r="E187" s="29">
        <v>50000</v>
      </c>
    </row>
    <row r="188" spans="1:5" s="20" customFormat="1" ht="21.75" customHeight="1">
      <c r="A188" s="17">
        <v>926</v>
      </c>
      <c r="B188" s="17"/>
      <c r="C188" s="17"/>
      <c r="D188" s="18" t="s">
        <v>100</v>
      </c>
      <c r="E188" s="19">
        <f>E189</f>
        <v>305000</v>
      </c>
    </row>
    <row r="189" spans="1:5" ht="18.75" customHeight="1">
      <c r="A189" s="21"/>
      <c r="B189" s="21">
        <v>92605</v>
      </c>
      <c r="C189" s="21"/>
      <c r="D189" s="23" t="s">
        <v>101</v>
      </c>
      <c r="E189" s="29">
        <f>E190+E191</f>
        <v>305000</v>
      </c>
    </row>
    <row r="190" spans="1:5" ht="29.25" customHeight="1">
      <c r="A190" s="21"/>
      <c r="B190" s="21"/>
      <c r="C190" s="25">
        <v>2820</v>
      </c>
      <c r="D190" s="30" t="s">
        <v>102</v>
      </c>
      <c r="E190" s="29">
        <v>290000</v>
      </c>
    </row>
    <row r="191" spans="1:5" ht="30.75" customHeight="1">
      <c r="A191" s="21"/>
      <c r="B191" s="21"/>
      <c r="C191" s="25">
        <v>3040</v>
      </c>
      <c r="D191" s="30" t="s">
        <v>103</v>
      </c>
      <c r="E191" s="29">
        <v>15000</v>
      </c>
    </row>
    <row r="192" spans="1:5" ht="21.75" customHeight="1">
      <c r="A192" s="34"/>
      <c r="B192" s="34"/>
      <c r="C192" s="34"/>
      <c r="D192" s="45" t="s">
        <v>104</v>
      </c>
      <c r="E192" s="46">
        <f>E8+E11+E14+E23+E35+E44+E48+E89+E92+E109+E112+E121+E147+E157+E162+E181+E188</f>
        <v>21991260.82</v>
      </c>
    </row>
    <row r="193" spans="1:5" ht="18" customHeight="1">
      <c r="A193" s="47"/>
      <c r="B193" s="47"/>
      <c r="C193" s="47"/>
      <c r="D193" s="47"/>
      <c r="E193" s="29"/>
    </row>
    <row r="194" spans="1:5" ht="15" customHeight="1">
      <c r="A194" s="48"/>
      <c r="B194" s="49" t="s">
        <v>105</v>
      </c>
      <c r="C194" s="49"/>
      <c r="D194" s="49"/>
      <c r="E194" s="29"/>
    </row>
    <row r="195" spans="1:5" ht="17.25" customHeight="1">
      <c r="A195" s="47"/>
      <c r="B195" s="34" t="s">
        <v>106</v>
      </c>
      <c r="C195" s="50">
        <v>134000</v>
      </c>
      <c r="D195" s="50"/>
      <c r="E195" s="29"/>
    </row>
    <row r="196" spans="1:5" ht="19.5" customHeight="1">
      <c r="A196" s="47"/>
      <c r="B196" s="49" t="s">
        <v>107</v>
      </c>
      <c r="C196" s="49"/>
      <c r="D196" s="49"/>
      <c r="E196" s="51"/>
    </row>
    <row r="197" spans="2:5" ht="15.75" customHeight="1">
      <c r="B197" s="34" t="s">
        <v>108</v>
      </c>
      <c r="C197" s="50">
        <v>1300000</v>
      </c>
      <c r="D197" s="50"/>
      <c r="E197" s="52"/>
    </row>
    <row r="198" spans="2:5" ht="22.5" customHeight="1">
      <c r="B198" s="34" t="s">
        <v>109</v>
      </c>
      <c r="C198" s="50">
        <f>C195+C197</f>
        <v>1434000</v>
      </c>
      <c r="D198" s="50">
        <v>580950</v>
      </c>
      <c r="E198" s="52"/>
    </row>
    <row r="199" spans="4:5" ht="21.75" customHeight="1">
      <c r="D199" s="1" t="s">
        <v>110</v>
      </c>
      <c r="E199" s="1"/>
    </row>
    <row r="200" spans="4:5" ht="26.25" customHeight="1">
      <c r="D200" s="1" t="s">
        <v>111</v>
      </c>
      <c r="E200" s="1"/>
    </row>
  </sheetData>
  <mergeCells count="10">
    <mergeCell ref="D199:E199"/>
    <mergeCell ref="D200:E200"/>
    <mergeCell ref="C195:D195"/>
    <mergeCell ref="B196:D196"/>
    <mergeCell ref="C197:D197"/>
    <mergeCell ref="C198:D198"/>
    <mergeCell ref="A1:B1"/>
    <mergeCell ref="D1:E1"/>
    <mergeCell ref="B3:E3"/>
    <mergeCell ref="B194:D194"/>
  </mergeCells>
  <printOptions/>
  <pageMargins left="0.6" right="0.26" top="0.56" bottom="0.52" header="0.45" footer="0.3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Jawdiga Florczak</dc:creator>
  <cp:keywords/>
  <dc:description/>
  <cp:lastModifiedBy>Jawdiga Florczak</cp:lastModifiedBy>
  <cp:lastPrinted>2012-03-08T08:22:12Z</cp:lastPrinted>
  <dcterms:created xsi:type="dcterms:W3CDTF">2012-03-08T08:18:59Z</dcterms:created>
  <dcterms:modified xsi:type="dcterms:W3CDTF">2012-03-08T08:22:28Z</dcterms:modified>
  <cp:category/>
  <cp:version/>
  <cp:contentType/>
  <cp:contentStatus/>
</cp:coreProperties>
</file>