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zał nr 1 do 16" sheetId="1" r:id="rId1"/>
    <sheet name="zał nr 2 do 16" sheetId="2" r:id="rId2"/>
    <sheet name="zał nr 3 do 16" sheetId="3" r:id="rId3"/>
    <sheet name="zał nr 4 do 16" sheetId="4" r:id="rId4"/>
    <sheet name="zał nr 5 do 16" sheetId="5" r:id="rId5"/>
  </sheets>
  <definedNames>
    <definedName name="_xlnm.Print_Area" localSheetId="0">'zał nr 1 do 16'!$A$1:$E$31</definedName>
    <definedName name="_xlnm.Print_Area" localSheetId="1">'zał nr 2 do 16'!$A$1:$F$25</definedName>
  </definedNames>
  <calcPr fullCalcOnLoad="1"/>
</workbook>
</file>

<file path=xl/sharedStrings.xml><?xml version="1.0" encoding="utf-8"?>
<sst xmlns="http://schemas.openxmlformats.org/spreadsheetml/2006/main" count="208" uniqueCount="137">
  <si>
    <t>Wójt Gminy</t>
  </si>
  <si>
    <t>Zwiększenie</t>
  </si>
  <si>
    <t>Zmniejszenie</t>
  </si>
  <si>
    <t>Dział</t>
  </si>
  <si>
    <t>Rozdział</t>
  </si>
  <si>
    <t>§</t>
  </si>
  <si>
    <t>N a z w a</t>
  </si>
  <si>
    <t>Maciej Śliwerski</t>
  </si>
  <si>
    <t xml:space="preserve">                                       Wójta Gminy Jaktorów </t>
  </si>
  <si>
    <t>Zestawienie zmian w planie dochodów i  wydatków budżetu Gminy Jaktorów</t>
  </si>
  <si>
    <t>Dochody</t>
  </si>
  <si>
    <t>Kwota</t>
  </si>
  <si>
    <t>Wydatki</t>
  </si>
  <si>
    <t>Nazwa</t>
  </si>
  <si>
    <t xml:space="preserve">                                                                                 Wójt Gminy</t>
  </si>
  <si>
    <t xml:space="preserve">                                                                                Maciej Śliwerski</t>
  </si>
  <si>
    <t xml:space="preserve"> </t>
  </si>
  <si>
    <t>Plan przed zmianą</t>
  </si>
  <si>
    <t>Plan po zmianie</t>
  </si>
  <si>
    <t>Razem   wydatki</t>
  </si>
  <si>
    <t>751</t>
  </si>
  <si>
    <t>Urzędy naczelnych organów władzy państwowej, kontroli i ochrony prawa oraz sądownictwa</t>
  </si>
  <si>
    <t>75113</t>
  </si>
  <si>
    <t>Wybory do Parlamentu Europejskiego</t>
  </si>
  <si>
    <t>Zakup materiałów i wyposażenia</t>
  </si>
  <si>
    <t xml:space="preserve">                                           Wójta Gminy Jaktorów</t>
  </si>
  <si>
    <t>Wydatki:</t>
  </si>
  <si>
    <t>Ogółem zmiany</t>
  </si>
  <si>
    <t>Uzasadnienie:</t>
  </si>
  <si>
    <t>wynikających z przeniesienia wydatków  między   paragrafami w obrębie rozdziału klasyfikacji budżetowej .</t>
  </si>
  <si>
    <t>Wynagrodzenia bezosobowe</t>
  </si>
  <si>
    <t>Podróże służbowe krajowe</t>
  </si>
  <si>
    <t>Składki na ubezpieczenia społeczne</t>
  </si>
  <si>
    <t>Składki na Fundusz Pracy</t>
  </si>
  <si>
    <t>Różne wydatki na rzecz osób fizycznych</t>
  </si>
  <si>
    <t>Zakup materiałów papierniczych do sprzętu drukarskiego i urządzeń kserograficznych</t>
  </si>
  <si>
    <t>Zakup akcesoriów komputerowych , w tym programów i licencji</t>
  </si>
  <si>
    <t>Zmiany w planie wydatków na przeprowadzenie wyborów do Parlamentu Europejskiego wprowadza się z uwagi na zmianę rodzaju wydatków.</t>
  </si>
  <si>
    <t>Zestawienie zmian w planie wydatków  na zadania zlecone  na   2009 rok</t>
  </si>
  <si>
    <t>Zestawienie zmian w planie wydatków budżetowych  na rok 2009</t>
  </si>
  <si>
    <t>Oświata i wychowanie</t>
  </si>
  <si>
    <t>Szkoły podstawowe</t>
  </si>
  <si>
    <t>Dodatkowe wynagrodzenie roczne</t>
  </si>
  <si>
    <t>Przedszkola</t>
  </si>
  <si>
    <t>Gimnazja</t>
  </si>
  <si>
    <t>Zestawienie zmian w planie   wydatków na zadania zlecone z zakresu administracji rządowej na rok 2009</t>
  </si>
  <si>
    <t>Gospodarka mieszkaniowa</t>
  </si>
  <si>
    <t>Gospodarka gruntami i nieruchomościami</t>
  </si>
  <si>
    <t>Zakup usług pozostałych</t>
  </si>
  <si>
    <t>Różne opłaty i składki</t>
  </si>
  <si>
    <t xml:space="preserve">Różne rozliczenia </t>
  </si>
  <si>
    <t>Rezerwy ogólne i celowe</t>
  </si>
  <si>
    <t>Rezerwy (ogólna)</t>
  </si>
  <si>
    <t>Pozostała działalność</t>
  </si>
  <si>
    <t>Zakup usług remontowych</t>
  </si>
  <si>
    <t>wynikających z przeniesienia wydatków z rezerwy ogólnej oraz  między rozdziałami i    paragrafami w obrębie rozdziału klasyfikacji budżetowej .</t>
  </si>
  <si>
    <t>Pomoc społeczna</t>
  </si>
  <si>
    <t>Ośrodki pomocy społecznej</t>
  </si>
  <si>
    <t>Szkolenia pracowników niebędących członkami korpusu służby cywilnej</t>
  </si>
  <si>
    <t xml:space="preserve">                                              z dnia  29 czerwca   2009r</t>
  </si>
  <si>
    <t xml:space="preserve">                                              z dnia  29 czerwca 2009r</t>
  </si>
  <si>
    <t>na rok 2009  w związku ze zwiększeniem dotacji celowej na realizację  własnych  zadań bieżących  gmin</t>
  </si>
  <si>
    <t>Edukacyjna opieka wychowawcza</t>
  </si>
  <si>
    <t>Pomoc materialna dla uczniów</t>
  </si>
  <si>
    <t>Dotacje celowe otrzymane z budżetu państwa na realizację własnych  zadań bieżących gmin</t>
  </si>
  <si>
    <t>Ogółem  dochody</t>
  </si>
  <si>
    <t>Ogółem wydatki</t>
  </si>
  <si>
    <t xml:space="preserve">                          z dnia   29 czerwca  2009r</t>
  </si>
  <si>
    <t>Świadczenia społeczne</t>
  </si>
  <si>
    <t>Dochody od osób prawnych, od osób fizycznych i od innych jednostek nie posiadających osobowości prawnej oraz wydatki związane z ich poborem</t>
  </si>
  <si>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</si>
  <si>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</si>
  <si>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</si>
  <si>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</si>
  <si>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</si>
  <si>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</si>
  <si>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</si>
  <si>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</si>
  <si>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</si>
  <si>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</si>
  <si>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2009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</si>
  <si>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</si>
  <si>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</si>
  <si>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</si>
  <si>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</si>
  <si>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</si>
  <si>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</si>
  <si>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</si>
  <si>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</si>
  <si>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</si>
  <si>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</si>
  <si>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art..5 ust.1 pkt.2 uofp</t>
  </si>
  <si>
    <t>dotacje rozwojowe</t>
  </si>
  <si>
    <t>art..5 ust.1 pkt 3 uofp</t>
  </si>
  <si>
    <t>Wydatki majątkowe razem:</t>
  </si>
  <si>
    <t>x</t>
  </si>
  <si>
    <t>1.1</t>
  </si>
  <si>
    <t>Program:</t>
  </si>
  <si>
    <t>Program Operacyjny KAPITAŁ LUDZKI  
Priorytet: VII. Promocja integracji społecznej 
działanie 7.1 - Rozwój i upowszechnienie  aktywnej integracji 
Projekt pt. "Dla mnie, dla ciebie, dla nas"</t>
  </si>
  <si>
    <t>Priorytet:</t>
  </si>
  <si>
    <t>Działanie:</t>
  </si>
  <si>
    <t>Nazwa projektu:</t>
  </si>
  <si>
    <t>Razem wydatki:</t>
  </si>
  <si>
    <t>z tego: 2009 r.</t>
  </si>
  <si>
    <t>852-85219-6068</t>
  </si>
  <si>
    <t>2009r</t>
  </si>
  <si>
    <t>852-85219-6069</t>
  </si>
  <si>
    <t>Wydatki bieżące razem:</t>
  </si>
  <si>
    <t>2.1</t>
  </si>
  <si>
    <t>852-85219-4018</t>
  </si>
  <si>
    <t>852-85219-4019</t>
  </si>
  <si>
    <t>852-85219-4118</t>
  </si>
  <si>
    <t>852-85219-4119</t>
  </si>
  <si>
    <t>852-85219-4128</t>
  </si>
  <si>
    <t>852-85219-4129</t>
  </si>
  <si>
    <t>852-85219-4178</t>
  </si>
  <si>
    <t>852-85219-4179</t>
  </si>
  <si>
    <t>852-85219-4218</t>
  </si>
  <si>
    <t>852-85219-4219</t>
  </si>
  <si>
    <t>852-85219-4308</t>
  </si>
  <si>
    <t>852-85219-4309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</si>
  <si>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</si>
  <si>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</si>
  <si>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</si>
  <si>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Wójta Gminy Jaktorów z dnia 29 czerwca  2009r</t>
  </si>
  <si>
    <t xml:space="preserve">Uzasadnienie:
    Zmiany powyższe wprowadza się zgodnie z pismami  Nr FIN.I-301/3011/852/65/2009 i  Nr   FIN.I.301/3011/854/14/09   Mazowieckiego Urzędu Wojewódzkiego w Warszawie  - Wydział Finansów i Budżetu   z  przeznaczeniem na: 
 1)  w dziale 852 - Pomoc społeczna realizację  programu "Pomoc państwa w zakresie dożywiania" - 9.172 zł, 
 2)  w dziale 854 - Edukacyjna opieka wychowawcza dofinansowanie  zakupu podręczników  dla uczniów  w ramach programu "Wyprawka szkolna" - 14.088 zł, z tego dla Zespołu Szkolno-Przedszkolnego w Jaktorowie - 7 088 zł i dla Zespołu Szkół Publicznych w Międzyborowie - 7 000 zł .
</t>
  </si>
  <si>
    <r>
      <t xml:space="preserve">                              Zał. Nr 1  do zarządzenia  Nr 16 </t>
    </r>
    <r>
      <rPr>
        <sz val="11"/>
        <rFont val="Arial CE"/>
        <family val="0"/>
      </rPr>
      <t>/2009</t>
    </r>
  </si>
  <si>
    <t xml:space="preserve">                                                   Zał. Nr 2  do  zarządzenia  Nr 16/2009</t>
  </si>
  <si>
    <t>Zał. Nr 5 do zarządzenia  Nr 16 /2009</t>
  </si>
  <si>
    <t xml:space="preserve">                                                   Zał. Nr 3 do  zarządzenia  Nr 16/2009</t>
  </si>
  <si>
    <t>Wynagrodzenia osobowe pracowników</t>
  </si>
  <si>
    <t xml:space="preserve">                                                                                                                                                   Zał. Nr 4 do zarządzenia  Nr 16/2009 Wójta Gminy Jaktorów</t>
  </si>
  <si>
    <t xml:space="preserve">                                                                                                                                                                      z dnia  29 czerwca   2009r</t>
  </si>
  <si>
    <r>
      <t xml:space="preserve"> 4) </t>
    </r>
    <r>
      <rPr>
        <u val="single"/>
        <sz val="11"/>
        <rFont val="Arial CE"/>
        <family val="0"/>
      </rPr>
      <t>w dział 801 - Oświata i wychowanie</t>
    </r>
    <r>
      <rPr>
        <sz val="11"/>
        <rFont val="Arial CE"/>
        <family val="2"/>
      </rPr>
      <t xml:space="preserve"> - wprowadza się zmiany w planie wydatków  Zespołu Szkolno-Przedszkolnego w Jaktorowie  w łącznej kwocie 17 992 zł  w związku z koniecznością zabezpieczenia środków na  wypłatę dodatkowego wynagrodzenia rocznego - 820 zł oraz na zakup środków czystości i materiałów kancelaryjnych - 17.172 zł.
 5) </t>
    </r>
    <r>
      <rPr>
        <u val="single"/>
        <sz val="11"/>
        <rFont val="Arial CE"/>
        <family val="0"/>
      </rPr>
      <t>w dziale 852 - Pomoc społeczna</t>
    </r>
    <r>
      <rPr>
        <sz val="11"/>
        <rFont val="Arial CE"/>
        <family val="2"/>
      </rPr>
      <t xml:space="preserve"> wprowadza się przeniesienie wydatków między paragrafami  w łącznej kwocie 13 084 zł, z tego  2.600 zł w ramach wydatków na bieżącą działalność Gminnego Ośrodka Pomocy Społecznej w Jaktorowie oraz kwota 10 484 zł w ramach realizowanego projektu "Dla mnie, dla ciebie, dla nas" Program Operacyjny Kapitał Ludzki -  zgodnie ze strukturą wydatków. </t>
    </r>
  </si>
  <si>
    <t>3260</t>
  </si>
  <si>
    <t>Inne formy pomocy dla uczniów</t>
  </si>
  <si>
    <r>
      <t xml:space="preserve"> 1) Z </t>
    </r>
    <r>
      <rPr>
        <u val="single"/>
        <sz val="11"/>
        <rFont val="Arial CE"/>
        <family val="0"/>
      </rPr>
      <t>rezerwy ogólnej</t>
    </r>
    <r>
      <rPr>
        <sz val="11"/>
        <rFont val="Arial CE"/>
        <family val="2"/>
      </rPr>
      <t xml:space="preserve"> przenosi się kwotę 1.700 zł do działu 700 - Gospodarka mieszkaniowa   na  wykonanie  konserwacji  rowu odwadniającego  działki gminne   we wsi Bieganów,
 2) </t>
    </r>
    <r>
      <rPr>
        <u val="single"/>
        <sz val="11"/>
        <rFont val="Arial CE"/>
        <family val="0"/>
      </rPr>
      <t>w dziale 700 - Gospodarka mieszkaniowa</t>
    </r>
    <r>
      <rPr>
        <sz val="11"/>
        <rFont val="Arial CE"/>
        <family val="2"/>
      </rPr>
      <t xml:space="preserve"> kwotę 5.000 zł zabezpiecza się na dofinansowanie opłat za wyłączenie gruntów z produkcji leśnej, 
 3) </t>
    </r>
    <r>
      <rPr>
        <u val="single"/>
        <sz val="11"/>
        <rFont val="Arial CE"/>
        <family val="0"/>
      </rPr>
      <t>w dziale 756 - Dochody od osób prawnych, od osób fizycznych i od inn.jednostek.</t>
    </r>
    <r>
      <rPr>
        <sz val="11"/>
        <rFont val="Arial CE"/>
        <family val="2"/>
      </rPr>
      <t xml:space="preserve">..- przenosi się z wydatków na zakup materiałów kancelaryjnych i  druków  kwotę 2.000 zł celem zabezpieczenia opłaty komorniczej od wyegzewkowanych zaległości podatkowych,
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</si>
</sst>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20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1"/>
      <name val="Arial CE"/>
      <family val="0"/>
    </font>
    <font>
      <b/>
      <i/>
      <sz val="11"/>
      <name val="Arial CE"/>
      <family val="2"/>
    </font>
    <font>
      <b/>
      <i/>
      <sz val="11"/>
      <name val="Arial"/>
      <family val="2"/>
    </font>
    <font>
      <b/>
      <i/>
      <sz val="10"/>
      <name val="Arial CE"/>
      <family val="0"/>
    </font>
    <font>
      <u val="single"/>
      <sz val="11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9"/>
      <color indexed="10"/>
      <name val="Arial"/>
      <family val="0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top" wrapText="1"/>
    </xf>
    <xf numFmtId="3" fontId="7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3" fontId="7" fillId="0" borderId="1" xfId="0" applyNumberFormat="1" applyFont="1" applyBorder="1" applyAlignment="1">
      <alignment horizontal="right" wrapText="1"/>
    </xf>
    <xf numFmtId="0" fontId="1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12" fillId="0" borderId="0" xfId="18" applyFont="1">
      <alignment/>
      <protection/>
    </xf>
    <xf numFmtId="0" fontId="15" fillId="0" borderId="1" xfId="18" applyFont="1" applyFill="1" applyBorder="1" applyAlignment="1">
      <alignment horizontal="center" vertical="center" wrapText="1"/>
      <protection/>
    </xf>
    <xf numFmtId="0" fontId="12" fillId="0" borderId="0" xfId="18" applyFont="1" applyFill="1">
      <alignment/>
      <protection/>
    </xf>
    <xf numFmtId="0" fontId="16" fillId="0" borderId="1" xfId="18" applyFont="1" applyBorder="1" applyAlignment="1">
      <alignment horizontal="center" vertical="center"/>
      <protection/>
    </xf>
    <xf numFmtId="0" fontId="16" fillId="0" borderId="0" xfId="18" applyFont="1">
      <alignment/>
      <protection/>
    </xf>
    <xf numFmtId="0" fontId="17" fillId="0" borderId="2" xfId="18" applyFont="1" applyBorder="1" applyAlignment="1">
      <alignment horizontal="center"/>
      <protection/>
    </xf>
    <xf numFmtId="0" fontId="17" fillId="0" borderId="2" xfId="18" applyFont="1" applyBorder="1" applyAlignment="1">
      <alignment vertical="top" wrapText="1"/>
      <protection/>
    </xf>
    <xf numFmtId="3" fontId="17" fillId="0" borderId="2" xfId="18" applyNumberFormat="1" applyFont="1" applyBorder="1">
      <alignment/>
      <protection/>
    </xf>
    <xf numFmtId="3" fontId="17" fillId="0" borderId="1" xfId="18" applyNumberFormat="1" applyFont="1" applyBorder="1">
      <alignment/>
      <protection/>
    </xf>
    <xf numFmtId="3" fontId="16" fillId="0" borderId="1" xfId="18" applyNumberFormat="1" applyFont="1" applyBorder="1">
      <alignment/>
      <protection/>
    </xf>
    <xf numFmtId="0" fontId="15" fillId="0" borderId="0" xfId="18" applyFont="1">
      <alignment/>
      <protection/>
    </xf>
    <xf numFmtId="0" fontId="16" fillId="0" borderId="3" xfId="18" applyFont="1" applyBorder="1">
      <alignment/>
      <protection/>
    </xf>
    <xf numFmtId="0" fontId="12" fillId="0" borderId="1" xfId="18" applyFont="1" applyBorder="1">
      <alignment/>
      <protection/>
    </xf>
    <xf numFmtId="0" fontId="12" fillId="0" borderId="1" xfId="18" applyFont="1" applyBorder="1" applyAlignment="1">
      <alignment/>
      <protection/>
    </xf>
    <xf numFmtId="0" fontId="16" fillId="0" borderId="1" xfId="18" applyFont="1" applyBorder="1" applyAlignment="1">
      <alignment/>
      <protection/>
    </xf>
    <xf numFmtId="0" fontId="16" fillId="0" borderId="1" xfId="18" applyFont="1" applyBorder="1">
      <alignment/>
      <protection/>
    </xf>
    <xf numFmtId="0" fontId="16" fillId="0" borderId="3" xfId="18" applyFont="1" applyBorder="1" applyAlignment="1">
      <alignment horizontal="left"/>
      <protection/>
    </xf>
    <xf numFmtId="3" fontId="18" fillId="0" borderId="1" xfId="18" applyNumberFormat="1" applyFont="1" applyBorder="1">
      <alignment/>
      <protection/>
    </xf>
    <xf numFmtId="0" fontId="17" fillId="0" borderId="3" xfId="18" applyFont="1" applyBorder="1" applyAlignment="1">
      <alignment horizontal="center"/>
      <protection/>
    </xf>
    <xf numFmtId="3" fontId="16" fillId="0" borderId="1" xfId="18" applyNumberFormat="1" applyFont="1" applyBorder="1">
      <alignment/>
      <protection/>
    </xf>
    <xf numFmtId="0" fontId="16" fillId="0" borderId="4" xfId="18" applyFont="1" applyBorder="1">
      <alignment/>
      <protection/>
    </xf>
    <xf numFmtId="0" fontId="16" fillId="0" borderId="1" xfId="18" applyFont="1" applyBorder="1">
      <alignment/>
      <protection/>
    </xf>
    <xf numFmtId="0" fontId="16" fillId="0" borderId="4" xfId="18" applyFont="1" applyBorder="1" applyAlignment="1">
      <alignment horizontal="center" vertical="center"/>
      <protection/>
    </xf>
    <xf numFmtId="0" fontId="17" fillId="0" borderId="0" xfId="18" applyFont="1">
      <alignment/>
      <protection/>
    </xf>
    <xf numFmtId="0" fontId="19" fillId="0" borderId="0" xfId="18" applyFont="1">
      <alignment/>
      <protection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15" fillId="0" borderId="1" xfId="18" applyFont="1" applyFill="1" applyBorder="1" applyAlignment="1">
      <alignment horizontal="center" vertical="center" wrapText="1"/>
      <protection/>
    </xf>
    <xf numFmtId="0" fontId="15" fillId="0" borderId="1" xfId="18" applyFont="1" applyFill="1" applyBorder="1" applyAlignment="1">
      <alignment horizontal="center" vertical="center"/>
      <protection/>
    </xf>
    <xf numFmtId="0" fontId="13" fillId="0" borderId="0" xfId="18" applyFont="1" applyAlignment="1">
      <alignment horizontal="center"/>
      <protection/>
    </xf>
    <xf numFmtId="0" fontId="13" fillId="0" borderId="0" xfId="18" applyFont="1" applyAlignment="1">
      <alignment horizontal="left"/>
      <protection/>
    </xf>
    <xf numFmtId="0" fontId="14" fillId="0" borderId="0" xfId="18" applyFont="1" applyAlignment="1">
      <alignment horizontal="center" vertical="center" wrapText="1"/>
      <protection/>
    </xf>
    <xf numFmtId="0" fontId="15" fillId="0" borderId="7" xfId="18" applyFont="1" applyBorder="1" applyAlignment="1">
      <alignment horizontal="center"/>
      <protection/>
    </xf>
    <xf numFmtId="0" fontId="15" fillId="0" borderId="8" xfId="18" applyFont="1" applyBorder="1" applyAlignment="1">
      <alignment horizontal="center"/>
      <protection/>
    </xf>
    <xf numFmtId="0" fontId="16" fillId="0" borderId="3" xfId="18" applyFont="1" applyBorder="1" applyAlignment="1">
      <alignment horizontal="center" vertical="center"/>
      <protection/>
    </xf>
    <xf numFmtId="0" fontId="13" fillId="0" borderId="9" xfId="18" applyFont="1" applyBorder="1" applyAlignment="1">
      <alignment horizontal="left" vertical="top" wrapText="1"/>
      <protection/>
    </xf>
    <xf numFmtId="0" fontId="13" fillId="0" borderId="10" xfId="18" applyFont="1" applyBorder="1" applyAlignment="1">
      <alignment horizontal="left" vertical="top" wrapText="1"/>
      <protection/>
    </xf>
    <xf numFmtId="0" fontId="13" fillId="0" borderId="11" xfId="18" applyFont="1" applyBorder="1" applyAlignment="1">
      <alignment horizontal="left" vertical="top" wrapText="1"/>
      <protection/>
    </xf>
    <xf numFmtId="0" fontId="13" fillId="0" borderId="12" xfId="18" applyFont="1" applyBorder="1" applyAlignment="1">
      <alignment horizontal="left" vertical="top" wrapText="1"/>
      <protection/>
    </xf>
    <xf numFmtId="0" fontId="13" fillId="0" borderId="0" xfId="18" applyFont="1" applyBorder="1" applyAlignment="1">
      <alignment horizontal="left" vertical="top" wrapText="1"/>
      <protection/>
    </xf>
    <xf numFmtId="0" fontId="13" fillId="0" borderId="13" xfId="18" applyFont="1" applyBorder="1" applyAlignment="1">
      <alignment horizontal="left" vertical="top" wrapText="1"/>
      <protection/>
    </xf>
    <xf numFmtId="0" fontId="15" fillId="0" borderId="14" xfId="18" applyFont="1" applyBorder="1" applyAlignment="1">
      <alignment horizontal="center"/>
      <protection/>
    </xf>
    <xf numFmtId="0" fontId="15" fillId="0" borderId="15" xfId="18" applyFont="1" applyBorder="1" applyAlignment="1">
      <alignment horizontal="center"/>
      <protection/>
    </xf>
    <xf numFmtId="0" fontId="19" fillId="0" borderId="0" xfId="18" applyFont="1" applyAlignment="1">
      <alignment horizontal="left" vertical="top" wrapText="1"/>
      <protection/>
    </xf>
    <xf numFmtId="0" fontId="12" fillId="0" borderId="0" xfId="18" applyFont="1" applyAlignment="1">
      <alignment horizontal="center"/>
      <protection/>
    </xf>
    <xf numFmtId="0" fontId="17" fillId="0" borderId="1" xfId="18" applyFont="1" applyBorder="1" applyAlignment="1">
      <alignment horizontal="center"/>
      <protection/>
    </xf>
    <xf numFmtId="0" fontId="17" fillId="0" borderId="16" xfId="18" applyFont="1" applyBorder="1" applyAlignment="1">
      <alignment horizontal="center"/>
      <protection/>
    </xf>
    <xf numFmtId="0" fontId="17" fillId="0" borderId="17" xfId="18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5">
      <selection activeCell="A28" sqref="A28:E28"/>
    </sheetView>
  </sheetViews>
  <sheetFormatPr defaultColWidth="9.00390625" defaultRowHeight="12.75"/>
  <cols>
    <col min="1" max="1" width="6.00390625" style="9" customWidth="1"/>
    <col min="2" max="2" width="9.25390625" style="9" bestFit="1" customWidth="1"/>
    <col min="3" max="3" width="6.625" style="9" customWidth="1"/>
    <col min="4" max="4" width="56.625" style="9" customWidth="1"/>
    <col min="5" max="5" width="14.875" style="9" customWidth="1"/>
    <col min="6" max="16384" width="9.125" style="9" customWidth="1"/>
  </cols>
  <sheetData>
    <row r="1" spans="4:5" ht="19.5" customHeight="1">
      <c r="D1" s="106" t="s">
        <v>126</v>
      </c>
      <c r="E1" s="106"/>
    </row>
    <row r="2" spans="3:5" ht="12.75" customHeight="1">
      <c r="C2" s="106" t="s">
        <v>8</v>
      </c>
      <c r="D2" s="106"/>
      <c r="E2" s="106"/>
    </row>
    <row r="3" spans="3:5" ht="19.5" customHeight="1">
      <c r="C3" s="10"/>
      <c r="D3" s="106" t="s">
        <v>67</v>
      </c>
      <c r="E3" s="106"/>
    </row>
    <row r="4" spans="3:4" ht="12.75" customHeight="1">
      <c r="C4" s="10"/>
      <c r="D4" s="10"/>
    </row>
    <row r="5" spans="1:5" s="12" customFormat="1" ht="14.25" customHeight="1">
      <c r="A5" s="11"/>
      <c r="B5" s="103" t="s">
        <v>9</v>
      </c>
      <c r="C5" s="103"/>
      <c r="D5" s="103"/>
      <c r="E5" s="103"/>
    </row>
    <row r="6" spans="1:5" s="12" customFormat="1" ht="33" customHeight="1">
      <c r="A6" s="104" t="s">
        <v>61</v>
      </c>
      <c r="B6" s="104"/>
      <c r="C6" s="104"/>
      <c r="D6" s="104"/>
      <c r="E6" s="104"/>
    </row>
    <row r="7" spans="1:4" ht="17.25" customHeight="1">
      <c r="A7" s="13"/>
      <c r="B7" s="13" t="s">
        <v>10</v>
      </c>
      <c r="C7" s="13"/>
      <c r="D7" s="13"/>
    </row>
    <row r="8" spans="1:5" s="15" customFormat="1" ht="21.75" customHeight="1">
      <c r="A8" s="14" t="s">
        <v>3</v>
      </c>
      <c r="B8" s="14" t="s">
        <v>4</v>
      </c>
      <c r="C8" s="14" t="s">
        <v>5</v>
      </c>
      <c r="D8" s="14" t="s">
        <v>6</v>
      </c>
      <c r="E8" s="14" t="s">
        <v>11</v>
      </c>
    </row>
    <row r="9" spans="1:5" s="17" customFormat="1" ht="14.25">
      <c r="A9" s="14">
        <v>1</v>
      </c>
      <c r="B9" s="14">
        <v>2</v>
      </c>
      <c r="C9" s="14">
        <v>3</v>
      </c>
      <c r="D9" s="14">
        <v>4</v>
      </c>
      <c r="E9" s="16">
        <v>5</v>
      </c>
    </row>
    <row r="10" spans="1:5" s="72" customFormat="1" ht="19.5" customHeight="1">
      <c r="A10" s="68">
        <v>852</v>
      </c>
      <c r="B10" s="69"/>
      <c r="C10" s="69"/>
      <c r="D10" s="70" t="s">
        <v>56</v>
      </c>
      <c r="E10" s="71">
        <f>E11</f>
        <v>9172</v>
      </c>
    </row>
    <row r="11" spans="1:5" s="17" customFormat="1" ht="19.5" customHeight="1">
      <c r="A11" s="63"/>
      <c r="B11" s="14">
        <v>85295</v>
      </c>
      <c r="C11" s="14"/>
      <c r="D11" s="64" t="s">
        <v>53</v>
      </c>
      <c r="E11" s="67">
        <f>E12</f>
        <v>9172</v>
      </c>
    </row>
    <row r="12" spans="1:5" s="17" customFormat="1" ht="31.5" customHeight="1">
      <c r="A12" s="63"/>
      <c r="B12" s="14"/>
      <c r="C12" s="65">
        <v>2030</v>
      </c>
      <c r="D12" s="44" t="s">
        <v>64</v>
      </c>
      <c r="E12" s="67">
        <v>9172</v>
      </c>
    </row>
    <row r="13" spans="1:5" s="72" customFormat="1" ht="19.5" customHeight="1">
      <c r="A13" s="68">
        <v>854</v>
      </c>
      <c r="B13" s="69"/>
      <c r="C13" s="69"/>
      <c r="D13" s="70" t="s">
        <v>62</v>
      </c>
      <c r="E13" s="71">
        <f>E14</f>
        <v>14088</v>
      </c>
    </row>
    <row r="14" spans="1:5" s="17" customFormat="1" ht="18" customHeight="1">
      <c r="A14" s="14"/>
      <c r="B14" s="14">
        <v>85415</v>
      </c>
      <c r="C14" s="14"/>
      <c r="D14" s="5" t="s">
        <v>63</v>
      </c>
      <c r="E14" s="21">
        <f>E15</f>
        <v>14088</v>
      </c>
    </row>
    <row r="15" spans="1:5" s="17" customFormat="1" ht="28.5">
      <c r="A15" s="14"/>
      <c r="B15" s="14"/>
      <c r="C15" s="65">
        <v>2030</v>
      </c>
      <c r="D15" s="44" t="s">
        <v>64</v>
      </c>
      <c r="E15" s="21">
        <v>14088</v>
      </c>
    </row>
    <row r="16" spans="1:5" ht="21" customHeight="1">
      <c r="A16" s="22"/>
      <c r="B16" s="22"/>
      <c r="C16" s="22"/>
      <c r="D16" s="14" t="s">
        <v>65</v>
      </c>
      <c r="E16" s="23">
        <f>E10+E13</f>
        <v>23260</v>
      </c>
    </row>
    <row r="17" spans="1:5" s="13" customFormat="1" ht="14.25">
      <c r="A17" s="24"/>
      <c r="B17" s="24"/>
      <c r="C17" s="24"/>
      <c r="D17" s="24"/>
      <c r="E17" s="25"/>
    </row>
    <row r="18" spans="1:5" ht="24.75" customHeight="1">
      <c r="A18" s="24"/>
      <c r="B18" s="24" t="s">
        <v>12</v>
      </c>
      <c r="C18" s="24"/>
      <c r="D18" s="24"/>
      <c r="E18" s="25"/>
    </row>
    <row r="19" spans="1:5" s="17" customFormat="1" ht="17.25" customHeight="1">
      <c r="A19" s="14" t="s">
        <v>3</v>
      </c>
      <c r="B19" s="14" t="s">
        <v>4</v>
      </c>
      <c r="C19" s="14" t="s">
        <v>5</v>
      </c>
      <c r="D19" s="14" t="s">
        <v>13</v>
      </c>
      <c r="E19" s="16" t="s">
        <v>11</v>
      </c>
    </row>
    <row r="20" spans="1:5" s="17" customFormat="1" ht="15.75" customHeight="1">
      <c r="A20" s="14">
        <v>1</v>
      </c>
      <c r="B20" s="14">
        <v>2</v>
      </c>
      <c r="C20" s="14">
        <v>3</v>
      </c>
      <c r="D20" s="14">
        <v>4</v>
      </c>
      <c r="E20" s="16">
        <v>5</v>
      </c>
    </row>
    <row r="21" spans="1:5" s="72" customFormat="1" ht="22.5" customHeight="1">
      <c r="A21" s="68">
        <v>852</v>
      </c>
      <c r="B21" s="69"/>
      <c r="C21" s="69"/>
      <c r="D21" s="70" t="s">
        <v>56</v>
      </c>
      <c r="E21" s="71">
        <f>E22</f>
        <v>9172</v>
      </c>
    </row>
    <row r="22" spans="1:5" s="17" customFormat="1" ht="19.5" customHeight="1">
      <c r="A22" s="63"/>
      <c r="B22" s="14">
        <v>85295</v>
      </c>
      <c r="C22" s="14"/>
      <c r="D22" s="74" t="s">
        <v>53</v>
      </c>
      <c r="E22" s="67">
        <f>E23</f>
        <v>9172</v>
      </c>
    </row>
    <row r="23" spans="1:5" s="72" customFormat="1" ht="19.5" customHeight="1">
      <c r="A23" s="68"/>
      <c r="B23" s="69"/>
      <c r="C23" s="73">
        <v>3110</v>
      </c>
      <c r="D23" s="74" t="s">
        <v>68</v>
      </c>
      <c r="E23" s="67">
        <v>9172</v>
      </c>
    </row>
    <row r="24" spans="1:5" s="72" customFormat="1" ht="20.25" customHeight="1">
      <c r="A24" s="68">
        <v>854</v>
      </c>
      <c r="B24" s="69"/>
      <c r="C24" s="69"/>
      <c r="D24" s="70" t="s">
        <v>62</v>
      </c>
      <c r="E24" s="71">
        <f>E25</f>
        <v>14088</v>
      </c>
    </row>
    <row r="25" spans="1:5" s="17" customFormat="1" ht="19.5" customHeight="1">
      <c r="A25" s="14"/>
      <c r="B25" s="14">
        <v>85415</v>
      </c>
      <c r="C25" s="14"/>
      <c r="D25" s="5" t="s">
        <v>63</v>
      </c>
      <c r="E25" s="21">
        <f>E26</f>
        <v>14088</v>
      </c>
    </row>
    <row r="26" spans="1:5" s="17" customFormat="1" ht="17.25" customHeight="1">
      <c r="A26" s="14"/>
      <c r="B26" s="14"/>
      <c r="C26" s="66" t="s">
        <v>134</v>
      </c>
      <c r="D26" s="5" t="s">
        <v>135</v>
      </c>
      <c r="E26" s="21">
        <v>14088</v>
      </c>
    </row>
    <row r="27" spans="1:5" ht="21.75" customHeight="1">
      <c r="A27" s="22"/>
      <c r="B27" s="22"/>
      <c r="C27" s="22"/>
      <c r="D27" s="14" t="s">
        <v>66</v>
      </c>
      <c r="E27" s="23">
        <f>E21+E24</f>
        <v>23260</v>
      </c>
    </row>
    <row r="28" spans="1:5" ht="133.5" customHeight="1">
      <c r="A28" s="105" t="s">
        <v>125</v>
      </c>
      <c r="B28" s="105"/>
      <c r="C28" s="105"/>
      <c r="D28" s="105"/>
      <c r="E28" s="105"/>
    </row>
    <row r="29" spans="4:5" ht="30" customHeight="1">
      <c r="D29" s="102" t="s">
        <v>14</v>
      </c>
      <c r="E29" s="102"/>
    </row>
    <row r="31" spans="4:5" ht="21.75" customHeight="1">
      <c r="D31" s="102" t="s">
        <v>15</v>
      </c>
      <c r="E31" s="102"/>
    </row>
    <row r="44" ht="12.75">
      <c r="D44" s="9" t="s">
        <v>16</v>
      </c>
    </row>
  </sheetData>
  <mergeCells count="8">
    <mergeCell ref="D1:E1"/>
    <mergeCell ref="C2:E2"/>
    <mergeCell ref="D3:E3"/>
    <mergeCell ref="D29:E29"/>
    <mergeCell ref="D31:E31"/>
    <mergeCell ref="B5:E5"/>
    <mergeCell ref="A6:E6"/>
    <mergeCell ref="A28:E28"/>
  </mergeCells>
  <printOptions/>
  <pageMargins left="0.64" right="0.28" top="0.67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D25" sqref="D25"/>
    </sheetView>
  </sheetViews>
  <sheetFormatPr defaultColWidth="9.00390625" defaultRowHeight="12.75"/>
  <cols>
    <col min="1" max="1" width="6.125" style="1" customWidth="1"/>
    <col min="2" max="2" width="8.875" style="1" customWidth="1"/>
    <col min="3" max="3" width="7.125" style="1" customWidth="1"/>
    <col min="4" max="4" width="43.75390625" style="1" customWidth="1"/>
    <col min="5" max="5" width="13.625" style="1" customWidth="1"/>
    <col min="6" max="6" width="13.00390625" style="1" customWidth="1"/>
    <col min="7" max="7" width="5.625" style="1" customWidth="1"/>
    <col min="8" max="16384" width="9.125" style="1" customWidth="1"/>
  </cols>
  <sheetData>
    <row r="1" spans="4:7" ht="17.25" customHeight="1">
      <c r="D1" s="107" t="s">
        <v>127</v>
      </c>
      <c r="E1" s="107"/>
      <c r="F1" s="107"/>
      <c r="G1" s="4"/>
    </row>
    <row r="2" spans="4:7" ht="14.25" customHeight="1">
      <c r="D2" s="107" t="s">
        <v>25</v>
      </c>
      <c r="E2" s="107"/>
      <c r="F2" s="107"/>
      <c r="G2" s="4"/>
    </row>
    <row r="3" spans="4:7" ht="17.25" customHeight="1">
      <c r="D3" s="107" t="s">
        <v>59</v>
      </c>
      <c r="E3" s="107"/>
      <c r="F3" s="107"/>
      <c r="G3" s="4"/>
    </row>
    <row r="4" spans="2:6" ht="21" customHeight="1">
      <c r="B4" s="107" t="s">
        <v>38</v>
      </c>
      <c r="C4" s="107"/>
      <c r="D4" s="107"/>
      <c r="E4" s="107"/>
      <c r="F4" s="107"/>
    </row>
    <row r="5" spans="2:6" ht="33.75" customHeight="1">
      <c r="B5" s="101" t="s">
        <v>29</v>
      </c>
      <c r="C5" s="101"/>
      <c r="D5" s="101"/>
      <c r="E5" s="101"/>
      <c r="F5" s="101"/>
    </row>
    <row r="6" spans="1:2" ht="21" customHeight="1">
      <c r="A6" s="108" t="s">
        <v>26</v>
      </c>
      <c r="B6" s="108"/>
    </row>
    <row r="7" spans="1:6" ht="25.5" customHeight="1">
      <c r="A7" s="31" t="s">
        <v>3</v>
      </c>
      <c r="B7" s="31" t="s">
        <v>4</v>
      </c>
      <c r="C7" s="3" t="s">
        <v>5</v>
      </c>
      <c r="D7" s="3" t="s">
        <v>6</v>
      </c>
      <c r="E7" s="3" t="s">
        <v>2</v>
      </c>
      <c r="F7" s="3" t="s">
        <v>1</v>
      </c>
    </row>
    <row r="8" spans="1:6" s="29" customFormat="1" ht="41.25" customHeight="1">
      <c r="A8" s="50">
        <v>751</v>
      </c>
      <c r="B8" s="18"/>
      <c r="C8" s="19"/>
      <c r="D8" s="39" t="s">
        <v>21</v>
      </c>
      <c r="E8" s="48">
        <f>E9</f>
        <v>140</v>
      </c>
      <c r="F8" s="51">
        <f>F9</f>
        <v>140</v>
      </c>
    </row>
    <row r="9" spans="1:6" ht="19.5" customHeight="1">
      <c r="A9" s="31"/>
      <c r="B9" s="20" t="s">
        <v>22</v>
      </c>
      <c r="C9" s="19"/>
      <c r="D9" s="8" t="s">
        <v>23</v>
      </c>
      <c r="E9" s="32">
        <f>E11</f>
        <v>140</v>
      </c>
      <c r="F9" s="35">
        <f>F10</f>
        <v>140</v>
      </c>
    </row>
    <row r="10" spans="1:6" ht="18" customHeight="1">
      <c r="A10" s="31"/>
      <c r="B10" s="6"/>
      <c r="C10" s="7">
        <v>4210</v>
      </c>
      <c r="D10" s="8" t="s">
        <v>24</v>
      </c>
      <c r="E10" s="21"/>
      <c r="F10" s="35">
        <v>140</v>
      </c>
    </row>
    <row r="11" spans="1:6" ht="28.5" customHeight="1">
      <c r="A11" s="31"/>
      <c r="B11" s="6"/>
      <c r="C11" s="7">
        <v>4740</v>
      </c>
      <c r="D11" s="36" t="s">
        <v>35</v>
      </c>
      <c r="E11" s="21">
        <v>140</v>
      </c>
      <c r="F11" s="35"/>
    </row>
    <row r="12" spans="1:6" ht="24" customHeight="1">
      <c r="A12" s="5"/>
      <c r="B12" s="5"/>
      <c r="C12" s="5"/>
      <c r="D12" s="2" t="s">
        <v>27</v>
      </c>
      <c r="E12" s="33">
        <f>E8</f>
        <v>140</v>
      </c>
      <c r="F12" s="33">
        <f>F8</f>
        <v>140</v>
      </c>
    </row>
    <row r="13" spans="2:3" ht="14.25" customHeight="1">
      <c r="B13" s="34" t="s">
        <v>28</v>
      </c>
      <c r="C13" s="34"/>
    </row>
    <row r="14" spans="2:3" ht="85.5" customHeight="1" hidden="1">
      <c r="B14" s="34"/>
      <c r="C14" s="34"/>
    </row>
    <row r="15" spans="1:6" ht="36.75" customHeight="1">
      <c r="A15" s="109" t="s">
        <v>37</v>
      </c>
      <c r="B15" s="109"/>
      <c r="C15" s="109"/>
      <c r="D15" s="109"/>
      <c r="E15" s="109"/>
      <c r="F15" s="109"/>
    </row>
    <row r="16" spans="5:6" ht="16.5" customHeight="1">
      <c r="E16" s="107" t="s">
        <v>0</v>
      </c>
      <c r="F16" s="107"/>
    </row>
    <row r="17" spans="5:6" ht="25.5" customHeight="1">
      <c r="E17" s="107" t="s">
        <v>7</v>
      </c>
      <c r="F17" s="107"/>
    </row>
  </sheetData>
  <mergeCells count="9">
    <mergeCell ref="E17:F17"/>
    <mergeCell ref="B5:F5"/>
    <mergeCell ref="A6:B6"/>
    <mergeCell ref="A15:F15"/>
    <mergeCell ref="E16:F16"/>
    <mergeCell ref="D1:F1"/>
    <mergeCell ref="D2:F2"/>
    <mergeCell ref="D3:F3"/>
    <mergeCell ref="B4:F4"/>
  </mergeCells>
  <printOptions/>
  <pageMargins left="0.6" right="0.2" top="0.64" bottom="0.64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37">
      <selection activeCell="K44" sqref="K44"/>
    </sheetView>
  </sheetViews>
  <sheetFormatPr defaultColWidth="9.00390625" defaultRowHeight="12.75"/>
  <cols>
    <col min="1" max="1" width="6.125" style="1" customWidth="1"/>
    <col min="2" max="2" width="8.875" style="1" customWidth="1"/>
    <col min="3" max="3" width="7.125" style="1" customWidth="1"/>
    <col min="4" max="4" width="43.75390625" style="1" customWidth="1"/>
    <col min="5" max="5" width="13.625" style="1" customWidth="1"/>
    <col min="6" max="6" width="13.00390625" style="1" customWidth="1"/>
    <col min="7" max="7" width="5.625" style="1" customWidth="1"/>
    <col min="8" max="16384" width="9.125" style="1" customWidth="1"/>
  </cols>
  <sheetData>
    <row r="1" spans="4:7" ht="18.75" customHeight="1">
      <c r="D1" s="107" t="s">
        <v>129</v>
      </c>
      <c r="E1" s="107"/>
      <c r="F1" s="107"/>
      <c r="G1" s="4"/>
    </row>
    <row r="2" spans="4:7" ht="15" customHeight="1">
      <c r="D2" s="107" t="s">
        <v>25</v>
      </c>
      <c r="E2" s="107"/>
      <c r="F2" s="107"/>
      <c r="G2" s="4"/>
    </row>
    <row r="3" spans="4:7" ht="21" customHeight="1">
      <c r="D3" s="107" t="s">
        <v>60</v>
      </c>
      <c r="E3" s="107"/>
      <c r="F3" s="107"/>
      <c r="G3" s="4"/>
    </row>
    <row r="4" spans="2:6" ht="28.5" customHeight="1">
      <c r="B4" s="107" t="s">
        <v>39</v>
      </c>
      <c r="C4" s="107"/>
      <c r="D4" s="107"/>
      <c r="E4" s="107"/>
      <c r="F4" s="107"/>
    </row>
    <row r="5" spans="2:6" ht="29.25" customHeight="1">
      <c r="B5" s="101" t="s">
        <v>55</v>
      </c>
      <c r="C5" s="101"/>
      <c r="D5" s="101"/>
      <c r="E5" s="101"/>
      <c r="F5" s="101"/>
    </row>
    <row r="6" spans="1:2" ht="20.25" customHeight="1">
      <c r="A6" s="108" t="s">
        <v>26</v>
      </c>
      <c r="B6" s="108"/>
    </row>
    <row r="7" spans="1:6" ht="25.5" customHeight="1">
      <c r="A7" s="31" t="s">
        <v>3</v>
      </c>
      <c r="B7" s="31" t="s">
        <v>4</v>
      </c>
      <c r="C7" s="3" t="s">
        <v>5</v>
      </c>
      <c r="D7" s="3" t="s">
        <v>6</v>
      </c>
      <c r="E7" s="3" t="s">
        <v>2</v>
      </c>
      <c r="F7" s="3" t="s">
        <v>1</v>
      </c>
    </row>
    <row r="8" spans="1:6" s="49" customFormat="1" ht="21.75" customHeight="1">
      <c r="A8" s="45">
        <v>700</v>
      </c>
      <c r="B8" s="46"/>
      <c r="C8" s="46"/>
      <c r="D8" s="47" t="s">
        <v>46</v>
      </c>
      <c r="E8" s="48">
        <f>E9</f>
        <v>5000</v>
      </c>
      <c r="F8" s="48">
        <f>F9</f>
        <v>6700</v>
      </c>
    </row>
    <row r="9" spans="1:6" ht="19.5" customHeight="1">
      <c r="A9" s="43"/>
      <c r="B9" s="31">
        <v>70005</v>
      </c>
      <c r="C9" s="43"/>
      <c r="D9" s="44" t="s">
        <v>47</v>
      </c>
      <c r="E9" s="35">
        <f>E11</f>
        <v>5000</v>
      </c>
      <c r="F9" s="35">
        <f>F10+F12</f>
        <v>6700</v>
      </c>
    </row>
    <row r="10" spans="1:6" ht="18.75" customHeight="1">
      <c r="A10" s="31"/>
      <c r="B10" s="28"/>
      <c r="C10" s="7">
        <v>4270</v>
      </c>
      <c r="D10" s="56" t="s">
        <v>54</v>
      </c>
      <c r="E10" s="3"/>
      <c r="F10" s="35">
        <v>1700</v>
      </c>
    </row>
    <row r="11" spans="1:6" ht="18.75" customHeight="1">
      <c r="A11" s="31"/>
      <c r="B11" s="31"/>
      <c r="C11" s="3">
        <v>4300</v>
      </c>
      <c r="D11" s="5" t="s">
        <v>48</v>
      </c>
      <c r="E11" s="32">
        <v>5000</v>
      </c>
      <c r="F11" s="3"/>
    </row>
    <row r="12" spans="1:6" ht="18.75" customHeight="1">
      <c r="A12" s="31"/>
      <c r="B12" s="31"/>
      <c r="C12" s="3">
        <v>4430</v>
      </c>
      <c r="D12" s="5" t="s">
        <v>49</v>
      </c>
      <c r="E12" s="3"/>
      <c r="F12" s="32">
        <v>5000</v>
      </c>
    </row>
    <row r="13" spans="1:6" s="62" customFormat="1" ht="55.5" customHeight="1">
      <c r="A13" s="52">
        <v>756</v>
      </c>
      <c r="B13" s="52"/>
      <c r="C13" s="61"/>
      <c r="D13" s="75" t="s">
        <v>69</v>
      </c>
      <c r="E13" s="48">
        <f>E14</f>
        <v>2000</v>
      </c>
      <c r="F13" s="48">
        <f>F14</f>
        <v>2000</v>
      </c>
    </row>
    <row r="14" spans="1:6" ht="18.75" customHeight="1">
      <c r="A14" s="31"/>
      <c r="B14" s="31">
        <v>75647</v>
      </c>
      <c r="C14" s="3"/>
      <c r="D14" s="42" t="s">
        <v>24</v>
      </c>
      <c r="E14" s="35">
        <f>E15</f>
        <v>2000</v>
      </c>
      <c r="F14" s="32">
        <f>F16</f>
        <v>2000</v>
      </c>
    </row>
    <row r="15" spans="1:6" ht="18.75" customHeight="1">
      <c r="A15" s="31"/>
      <c r="B15" s="31"/>
      <c r="C15" s="3">
        <v>4210</v>
      </c>
      <c r="D15" s="42" t="s">
        <v>24</v>
      </c>
      <c r="E15" s="35">
        <v>2000</v>
      </c>
      <c r="F15" s="32"/>
    </row>
    <row r="16" spans="1:6" ht="18.75" customHeight="1">
      <c r="A16" s="31"/>
      <c r="B16" s="31"/>
      <c r="C16" s="3">
        <v>4430</v>
      </c>
      <c r="D16" s="5" t="s">
        <v>49</v>
      </c>
      <c r="E16" s="3"/>
      <c r="F16" s="32">
        <v>2000</v>
      </c>
    </row>
    <row r="17" spans="1:6" s="49" customFormat="1" ht="18.75" customHeight="1">
      <c r="A17" s="45">
        <v>758</v>
      </c>
      <c r="B17" s="45"/>
      <c r="C17" s="45"/>
      <c r="D17" s="47" t="s">
        <v>50</v>
      </c>
      <c r="E17" s="48">
        <f>E18</f>
        <v>1700</v>
      </c>
      <c r="F17" s="57"/>
    </row>
    <row r="18" spans="1:6" ht="18.75" customHeight="1">
      <c r="A18" s="31"/>
      <c r="B18" s="6">
        <v>75818</v>
      </c>
      <c r="C18" s="6"/>
      <c r="D18" s="5" t="s">
        <v>51</v>
      </c>
      <c r="E18" s="35">
        <f>E19</f>
        <v>1700</v>
      </c>
      <c r="F18" s="32"/>
    </row>
    <row r="19" spans="1:6" ht="18.75" customHeight="1">
      <c r="A19" s="31"/>
      <c r="B19" s="6"/>
      <c r="C19" s="6">
        <v>4810</v>
      </c>
      <c r="D19" s="5" t="s">
        <v>52</v>
      </c>
      <c r="E19" s="32">
        <v>1700</v>
      </c>
      <c r="F19" s="32"/>
    </row>
    <row r="20" spans="1:6" s="49" customFormat="1" ht="21" customHeight="1">
      <c r="A20" s="52">
        <v>801</v>
      </c>
      <c r="B20" s="53"/>
      <c r="C20" s="54"/>
      <c r="D20" s="55" t="s">
        <v>40</v>
      </c>
      <c r="E20" s="48">
        <f>E21+E24+E26</f>
        <v>17992</v>
      </c>
      <c r="F20" s="48">
        <f>F21</f>
        <v>17992</v>
      </c>
    </row>
    <row r="21" spans="1:6" ht="19.5" customHeight="1">
      <c r="A21" s="31"/>
      <c r="B21" s="31">
        <v>80101</v>
      </c>
      <c r="C21" s="3"/>
      <c r="D21" s="5" t="s">
        <v>41</v>
      </c>
      <c r="E21" s="35">
        <f>E23</f>
        <v>0</v>
      </c>
      <c r="F21" s="35">
        <f>F22+F23</f>
        <v>17992</v>
      </c>
    </row>
    <row r="22" spans="1:6" ht="18.75" customHeight="1">
      <c r="A22" s="31"/>
      <c r="B22" s="31"/>
      <c r="C22" s="3">
        <v>4040</v>
      </c>
      <c r="D22" s="5" t="s">
        <v>42</v>
      </c>
      <c r="E22" s="35"/>
      <c r="F22" s="35">
        <v>820</v>
      </c>
    </row>
    <row r="23" spans="1:6" ht="18.75" customHeight="1">
      <c r="A23" s="31"/>
      <c r="B23" s="31"/>
      <c r="C23" s="3">
        <v>4210</v>
      </c>
      <c r="D23" s="42" t="s">
        <v>24</v>
      </c>
      <c r="E23" s="35"/>
      <c r="F23" s="35">
        <v>17172</v>
      </c>
    </row>
    <row r="24" spans="1:6" ht="20.25" customHeight="1">
      <c r="A24" s="31"/>
      <c r="B24" s="31">
        <v>80104</v>
      </c>
      <c r="C24" s="6"/>
      <c r="D24" s="5" t="s">
        <v>43</v>
      </c>
      <c r="E24" s="32">
        <f>E25</f>
        <v>6502</v>
      </c>
      <c r="F24" s="41"/>
    </row>
    <row r="25" spans="1:6" ht="18" customHeight="1">
      <c r="A25" s="31"/>
      <c r="B25" s="31"/>
      <c r="C25" s="6">
        <v>4040</v>
      </c>
      <c r="D25" s="5" t="s">
        <v>42</v>
      </c>
      <c r="E25" s="32">
        <v>6502</v>
      </c>
      <c r="F25" s="32"/>
    </row>
    <row r="26" spans="1:6" ht="21" customHeight="1">
      <c r="A26" s="31"/>
      <c r="B26" s="31">
        <v>80110</v>
      </c>
      <c r="C26" s="3"/>
      <c r="D26" s="5" t="s">
        <v>44</v>
      </c>
      <c r="E26" s="32">
        <f>E27</f>
        <v>11490</v>
      </c>
      <c r="F26" s="41"/>
    </row>
    <row r="27" spans="1:6" ht="18.75" customHeight="1">
      <c r="A27" s="53"/>
      <c r="B27" s="31"/>
      <c r="C27" s="3">
        <v>4040</v>
      </c>
      <c r="D27" s="8" t="s">
        <v>42</v>
      </c>
      <c r="E27" s="32">
        <v>11490</v>
      </c>
      <c r="F27" s="32"/>
    </row>
    <row r="28" spans="1:6" s="60" customFormat="1" ht="18.75" customHeight="1">
      <c r="A28" s="52">
        <v>852</v>
      </c>
      <c r="B28" s="58"/>
      <c r="C28" s="59"/>
      <c r="D28" s="55" t="s">
        <v>56</v>
      </c>
      <c r="E28" s="48">
        <f>E29</f>
        <v>13084</v>
      </c>
      <c r="F28" s="48">
        <f>F29</f>
        <v>13084</v>
      </c>
    </row>
    <row r="29" spans="1:6" ht="18.75" customHeight="1">
      <c r="A29" s="31"/>
      <c r="B29" s="31">
        <v>85219</v>
      </c>
      <c r="C29" s="3"/>
      <c r="D29" s="8" t="s">
        <v>57</v>
      </c>
      <c r="E29" s="32">
        <f>E31+E33+E35+E37+E38+E40+E41</f>
        <v>13084</v>
      </c>
      <c r="F29" s="32">
        <f>F30+F32+F34+F36+F39+F42+F43</f>
        <v>13084</v>
      </c>
    </row>
    <row r="30" spans="1:6" ht="18.75" customHeight="1">
      <c r="A30" s="31"/>
      <c r="B30" s="31"/>
      <c r="C30" s="3">
        <v>4018</v>
      </c>
      <c r="D30" s="8" t="s">
        <v>130</v>
      </c>
      <c r="E30" s="32"/>
      <c r="F30" s="32">
        <v>7351</v>
      </c>
    </row>
    <row r="31" spans="1:6" ht="18.75" customHeight="1">
      <c r="A31" s="31"/>
      <c r="B31" s="31"/>
      <c r="C31" s="3">
        <v>4019</v>
      </c>
      <c r="D31" s="8" t="s">
        <v>130</v>
      </c>
      <c r="E31" s="32">
        <v>1714</v>
      </c>
      <c r="F31" s="32"/>
    </row>
    <row r="32" spans="1:6" ht="18.75" customHeight="1">
      <c r="A32" s="31"/>
      <c r="B32" s="31"/>
      <c r="C32" s="3">
        <v>4118</v>
      </c>
      <c r="D32" s="8" t="s">
        <v>32</v>
      </c>
      <c r="E32" s="32"/>
      <c r="F32" s="32">
        <v>258</v>
      </c>
    </row>
    <row r="33" spans="1:6" ht="18.75" customHeight="1">
      <c r="A33" s="31"/>
      <c r="B33" s="31"/>
      <c r="C33" s="3">
        <v>4119</v>
      </c>
      <c r="D33" s="8" t="s">
        <v>32</v>
      </c>
      <c r="E33" s="32">
        <v>377</v>
      </c>
      <c r="F33" s="32"/>
    </row>
    <row r="34" spans="1:6" ht="18.75" customHeight="1">
      <c r="A34" s="31"/>
      <c r="B34" s="31"/>
      <c r="C34" s="3">
        <v>4128</v>
      </c>
      <c r="D34" s="8" t="s">
        <v>33</v>
      </c>
      <c r="E34" s="32"/>
      <c r="F34" s="32">
        <v>40</v>
      </c>
    </row>
    <row r="35" spans="1:6" ht="18.75" customHeight="1">
      <c r="A35" s="31"/>
      <c r="B35" s="31"/>
      <c r="C35" s="3">
        <v>4129</v>
      </c>
      <c r="D35" s="8" t="s">
        <v>33</v>
      </c>
      <c r="E35" s="32">
        <v>59</v>
      </c>
      <c r="F35" s="32"/>
    </row>
    <row r="36" spans="1:6" ht="18.75" customHeight="1">
      <c r="A36" s="31"/>
      <c r="B36" s="31"/>
      <c r="C36" s="3">
        <v>4170</v>
      </c>
      <c r="D36" s="8" t="s">
        <v>30</v>
      </c>
      <c r="E36" s="32"/>
      <c r="F36" s="32">
        <v>600</v>
      </c>
    </row>
    <row r="37" spans="1:6" ht="18.75" customHeight="1">
      <c r="A37" s="31"/>
      <c r="B37" s="31"/>
      <c r="C37" s="3">
        <v>4179</v>
      </c>
      <c r="D37" s="8" t="s">
        <v>30</v>
      </c>
      <c r="E37" s="32">
        <v>685</v>
      </c>
      <c r="F37" s="32"/>
    </row>
    <row r="38" spans="1:6" ht="18.75" customHeight="1">
      <c r="A38" s="31"/>
      <c r="B38" s="31"/>
      <c r="C38" s="3">
        <v>4218</v>
      </c>
      <c r="D38" s="8" t="s">
        <v>24</v>
      </c>
      <c r="E38" s="32">
        <v>2449</v>
      </c>
      <c r="F38" s="32"/>
    </row>
    <row r="39" spans="1:6" ht="18.75" customHeight="1">
      <c r="A39" s="31"/>
      <c r="B39" s="31"/>
      <c r="C39" s="3">
        <v>4219</v>
      </c>
      <c r="D39" s="8" t="s">
        <v>24</v>
      </c>
      <c r="E39" s="32"/>
      <c r="F39" s="32">
        <v>2435</v>
      </c>
    </row>
    <row r="40" spans="1:6" ht="18.75" customHeight="1">
      <c r="A40" s="31"/>
      <c r="B40" s="31"/>
      <c r="C40" s="3">
        <v>4300</v>
      </c>
      <c r="D40" s="8" t="s">
        <v>48</v>
      </c>
      <c r="E40" s="32">
        <v>2600</v>
      </c>
      <c r="F40" s="32"/>
    </row>
    <row r="41" spans="1:6" ht="18.75" customHeight="1">
      <c r="A41" s="31"/>
      <c r="B41" s="31"/>
      <c r="C41" s="3">
        <v>4308</v>
      </c>
      <c r="D41" s="8" t="s">
        <v>48</v>
      </c>
      <c r="E41" s="32">
        <v>5200</v>
      </c>
      <c r="F41" s="32"/>
    </row>
    <row r="42" spans="1:6" ht="18.75" customHeight="1">
      <c r="A42" s="31"/>
      <c r="B42" s="31"/>
      <c r="C42" s="3">
        <v>4309</v>
      </c>
      <c r="D42" s="8" t="s">
        <v>48</v>
      </c>
      <c r="E42" s="32"/>
      <c r="F42" s="32">
        <v>400</v>
      </c>
    </row>
    <row r="43" spans="1:6" ht="29.25" customHeight="1">
      <c r="A43" s="31"/>
      <c r="B43" s="31"/>
      <c r="C43" s="3">
        <v>4700</v>
      </c>
      <c r="D43" s="8" t="s">
        <v>58</v>
      </c>
      <c r="E43" s="32"/>
      <c r="F43" s="32">
        <v>2000</v>
      </c>
    </row>
    <row r="44" spans="1:6" ht="18" customHeight="1">
      <c r="A44" s="5"/>
      <c r="B44" s="5"/>
      <c r="C44" s="5"/>
      <c r="D44" s="2" t="s">
        <v>27</v>
      </c>
      <c r="E44" s="33">
        <f>E8+E13+E17+E20+E28</f>
        <v>39776</v>
      </c>
      <c r="F44" s="33">
        <f>F8+F13+F17+F20+F28</f>
        <v>39776</v>
      </c>
    </row>
    <row r="45" spans="2:3" ht="14.25" customHeight="1">
      <c r="B45" s="34" t="s">
        <v>28</v>
      </c>
      <c r="C45" s="34"/>
    </row>
    <row r="46" spans="2:3" ht="85.5" customHeight="1" hidden="1">
      <c r="B46" s="34"/>
      <c r="C46" s="34"/>
    </row>
    <row r="47" spans="1:6" ht="101.25" customHeight="1">
      <c r="A47" s="109" t="s">
        <v>136</v>
      </c>
      <c r="B47" s="109"/>
      <c r="C47" s="109"/>
      <c r="D47" s="109"/>
      <c r="E47" s="109"/>
      <c r="F47" s="109"/>
    </row>
    <row r="48" spans="1:6" ht="128.25" customHeight="1">
      <c r="A48" s="109" t="s">
        <v>133</v>
      </c>
      <c r="B48" s="109"/>
      <c r="C48" s="109"/>
      <c r="D48" s="109"/>
      <c r="E48" s="109"/>
      <c r="F48" s="109"/>
    </row>
    <row r="49" spans="5:6" ht="16.5" customHeight="1">
      <c r="E49" s="107" t="s">
        <v>0</v>
      </c>
      <c r="F49" s="107"/>
    </row>
    <row r="50" spans="5:6" ht="25.5" customHeight="1">
      <c r="E50" s="107" t="s">
        <v>7</v>
      </c>
      <c r="F50" s="107"/>
    </row>
  </sheetData>
  <mergeCells count="10">
    <mergeCell ref="D1:F1"/>
    <mergeCell ref="D2:F2"/>
    <mergeCell ref="D3:F3"/>
    <mergeCell ref="B4:F4"/>
    <mergeCell ref="E49:F49"/>
    <mergeCell ref="E50:F50"/>
    <mergeCell ref="B5:F5"/>
    <mergeCell ref="A6:B6"/>
    <mergeCell ref="A47:F47"/>
    <mergeCell ref="A48:F48"/>
  </mergeCells>
  <printOptions/>
  <pageMargins left="0.63" right="0.24" top="0.56" bottom="0.45" header="0.35" footer="0.3"/>
  <pageSetup horizontalDpi="600" verticalDpi="600" orientation="portrait" paperSize="9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E26" sqref="E26"/>
    </sheetView>
  </sheetViews>
  <sheetFormatPr defaultColWidth="9.00390625" defaultRowHeight="12.75"/>
  <cols>
    <col min="1" max="1" width="6.625" style="1" customWidth="1"/>
    <col min="2" max="2" width="10.00390625" style="1" customWidth="1"/>
    <col min="3" max="3" width="7.75390625" style="1" customWidth="1"/>
    <col min="4" max="4" width="63.75390625" style="1" customWidth="1"/>
    <col min="5" max="5" width="14.00390625" style="1" customWidth="1"/>
    <col min="6" max="6" width="14.375" style="1" customWidth="1"/>
    <col min="7" max="7" width="13.75390625" style="1" customWidth="1"/>
    <col min="8" max="8" width="13.00390625" style="1" customWidth="1"/>
    <col min="9" max="16384" width="9.125" style="1" customWidth="1"/>
  </cols>
  <sheetData>
    <row r="1" spans="1:8" ht="21" customHeight="1">
      <c r="A1" s="107" t="s">
        <v>131</v>
      </c>
      <c r="B1" s="107"/>
      <c r="C1" s="107"/>
      <c r="D1" s="107"/>
      <c r="E1" s="107"/>
      <c r="F1" s="107"/>
      <c r="G1" s="107"/>
      <c r="H1" s="107"/>
    </row>
    <row r="2" spans="1:8" ht="14.25">
      <c r="A2" s="107" t="s">
        <v>132</v>
      </c>
      <c r="B2" s="107"/>
      <c r="C2" s="107"/>
      <c r="D2" s="107"/>
      <c r="E2" s="107"/>
      <c r="F2" s="107"/>
      <c r="G2" s="107"/>
      <c r="H2" s="107"/>
    </row>
    <row r="3" spans="1:7" ht="20.25" customHeight="1">
      <c r="A3" s="107" t="s">
        <v>45</v>
      </c>
      <c r="B3" s="107"/>
      <c r="C3" s="107"/>
      <c r="D3" s="107"/>
      <c r="E3" s="107"/>
      <c r="F3" s="107"/>
      <c r="G3" s="107"/>
    </row>
    <row r="4" spans="1:7" ht="12.75" customHeight="1">
      <c r="A4" s="4"/>
      <c r="B4" s="4"/>
      <c r="C4" s="4"/>
      <c r="D4" s="4"/>
      <c r="E4" s="4"/>
      <c r="F4" s="4"/>
      <c r="G4" s="4"/>
    </row>
    <row r="5" spans="1:2" ht="13.5" customHeight="1">
      <c r="A5" s="110" t="s">
        <v>12</v>
      </c>
      <c r="B5" s="110"/>
    </row>
    <row r="6" spans="1:8" ht="29.25" customHeight="1">
      <c r="A6" s="3" t="s">
        <v>3</v>
      </c>
      <c r="B6" s="3" t="s">
        <v>4</v>
      </c>
      <c r="C6" s="3" t="s">
        <v>5</v>
      </c>
      <c r="D6" s="3" t="s">
        <v>13</v>
      </c>
      <c r="E6" s="26" t="s">
        <v>17</v>
      </c>
      <c r="F6" s="26" t="s">
        <v>1</v>
      </c>
      <c r="G6" s="26" t="s">
        <v>2</v>
      </c>
      <c r="H6" s="26" t="s">
        <v>18</v>
      </c>
    </row>
    <row r="7" spans="1:8" s="4" customFormat="1" ht="14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</row>
    <row r="8" spans="1:8" s="40" customFormat="1" ht="28.5" customHeight="1">
      <c r="A8" s="38" t="s">
        <v>20</v>
      </c>
      <c r="B8" s="18"/>
      <c r="C8" s="19"/>
      <c r="D8" s="39" t="s">
        <v>21</v>
      </c>
      <c r="E8" s="37">
        <f>E9</f>
        <v>14681</v>
      </c>
      <c r="F8" s="37">
        <f>F9</f>
        <v>140</v>
      </c>
      <c r="G8" s="37">
        <f>G9</f>
        <v>140</v>
      </c>
      <c r="H8" s="37">
        <f>H9</f>
        <v>14681</v>
      </c>
    </row>
    <row r="9" spans="1:8" s="4" customFormat="1" ht="19.5" customHeight="1">
      <c r="A9" s="18"/>
      <c r="B9" s="20" t="s">
        <v>22</v>
      </c>
      <c r="C9" s="19"/>
      <c r="D9" s="8" t="s">
        <v>23</v>
      </c>
      <c r="E9" s="27">
        <f>E10+E11+E12+E13+E14+E15+E16+E17</f>
        <v>14681</v>
      </c>
      <c r="F9" s="27">
        <f>F14</f>
        <v>140</v>
      </c>
      <c r="G9" s="27">
        <f>G16</f>
        <v>140</v>
      </c>
      <c r="H9" s="27">
        <f>H10+H11+H12+H13+H14+H15+H16+H17</f>
        <v>14681</v>
      </c>
    </row>
    <row r="10" spans="1:8" s="4" customFormat="1" ht="17.25" customHeight="1">
      <c r="A10" s="18"/>
      <c r="B10" s="20"/>
      <c r="C10" s="7">
        <v>3030</v>
      </c>
      <c r="D10" s="8" t="s">
        <v>34</v>
      </c>
      <c r="E10" s="27">
        <v>6930</v>
      </c>
      <c r="F10" s="27"/>
      <c r="G10" s="27"/>
      <c r="H10" s="27">
        <f>E10+F10</f>
        <v>6930</v>
      </c>
    </row>
    <row r="11" spans="1:8" s="4" customFormat="1" ht="17.25" customHeight="1">
      <c r="A11" s="18"/>
      <c r="B11" s="20"/>
      <c r="C11" s="7">
        <v>4110</v>
      </c>
      <c r="D11" s="8" t="s">
        <v>32</v>
      </c>
      <c r="E11" s="27">
        <v>709</v>
      </c>
      <c r="F11" s="27"/>
      <c r="G11" s="27"/>
      <c r="H11" s="27">
        <f>E11+F11</f>
        <v>709</v>
      </c>
    </row>
    <row r="12" spans="1:8" s="4" customFormat="1" ht="18" customHeight="1">
      <c r="A12" s="18"/>
      <c r="B12" s="20"/>
      <c r="C12" s="7">
        <v>4120</v>
      </c>
      <c r="D12" s="8" t="s">
        <v>33</v>
      </c>
      <c r="E12" s="27">
        <v>115</v>
      </c>
      <c r="F12" s="27"/>
      <c r="G12" s="27"/>
      <c r="H12" s="27">
        <f>E12+F12</f>
        <v>115</v>
      </c>
    </row>
    <row r="13" spans="1:8" s="4" customFormat="1" ht="18" customHeight="1">
      <c r="A13" s="18"/>
      <c r="B13" s="20"/>
      <c r="C13" s="7">
        <v>4170</v>
      </c>
      <c r="D13" s="8" t="s">
        <v>30</v>
      </c>
      <c r="E13" s="27">
        <v>4700</v>
      </c>
      <c r="F13" s="27"/>
      <c r="G13" s="27"/>
      <c r="H13" s="27">
        <f>E13+F13</f>
        <v>4700</v>
      </c>
    </row>
    <row r="14" spans="1:8" s="4" customFormat="1" ht="18" customHeight="1">
      <c r="A14" s="18"/>
      <c r="B14" s="20"/>
      <c r="C14" s="7">
        <v>4210</v>
      </c>
      <c r="D14" s="8" t="s">
        <v>24</v>
      </c>
      <c r="E14" s="27">
        <v>720</v>
      </c>
      <c r="F14" s="27">
        <v>140</v>
      </c>
      <c r="G14" s="27"/>
      <c r="H14" s="27">
        <f>E14+F14-G14</f>
        <v>860</v>
      </c>
    </row>
    <row r="15" spans="1:8" s="4" customFormat="1" ht="19.5" customHeight="1">
      <c r="A15" s="18"/>
      <c r="B15" s="20"/>
      <c r="C15" s="7">
        <v>4410</v>
      </c>
      <c r="D15" s="30" t="s">
        <v>31</v>
      </c>
      <c r="E15" s="27">
        <v>128</v>
      </c>
      <c r="F15" s="21"/>
      <c r="G15" s="27"/>
      <c r="H15" s="27">
        <f>E15+F15-G15</f>
        <v>128</v>
      </c>
    </row>
    <row r="16" spans="1:8" s="4" customFormat="1" ht="27.75" customHeight="1">
      <c r="A16" s="18"/>
      <c r="B16" s="20"/>
      <c r="C16" s="7">
        <v>4740</v>
      </c>
      <c r="D16" s="36" t="s">
        <v>35</v>
      </c>
      <c r="E16" s="27">
        <v>461</v>
      </c>
      <c r="F16" s="21"/>
      <c r="G16" s="27">
        <v>140</v>
      </c>
      <c r="H16" s="27">
        <f>E16+F16-G16</f>
        <v>321</v>
      </c>
    </row>
    <row r="17" spans="1:8" s="4" customFormat="1" ht="18" customHeight="1">
      <c r="A17" s="18"/>
      <c r="B17" s="20"/>
      <c r="C17" s="7">
        <v>4750</v>
      </c>
      <c r="D17" s="36" t="s">
        <v>36</v>
      </c>
      <c r="E17" s="27">
        <v>918</v>
      </c>
      <c r="F17" s="21"/>
      <c r="G17" s="27"/>
      <c r="H17" s="27">
        <f>E17+F17-G17</f>
        <v>918</v>
      </c>
    </row>
    <row r="18" spans="1:8" s="29" customFormat="1" ht="18.75" customHeight="1">
      <c r="A18" s="2"/>
      <c r="B18" s="2"/>
      <c r="C18" s="2"/>
      <c r="D18" s="28" t="s">
        <v>19</v>
      </c>
      <c r="E18" s="27">
        <f>E8</f>
        <v>14681</v>
      </c>
      <c r="F18" s="27">
        <f>F8</f>
        <v>140</v>
      </c>
      <c r="G18" s="27">
        <f>G8</f>
        <v>140</v>
      </c>
      <c r="H18" s="27">
        <f>H8</f>
        <v>14681</v>
      </c>
    </row>
    <row r="19" spans="6:8" ht="21" customHeight="1">
      <c r="F19" s="107" t="s">
        <v>0</v>
      </c>
      <c r="G19" s="107"/>
      <c r="H19" s="107"/>
    </row>
    <row r="20" spans="6:8" ht="21.75" customHeight="1">
      <c r="F20" s="107" t="s">
        <v>7</v>
      </c>
      <c r="G20" s="107"/>
      <c r="H20" s="107"/>
    </row>
    <row r="21" ht="25.5" customHeight="1"/>
  </sheetData>
  <mergeCells count="6">
    <mergeCell ref="A5:B5"/>
    <mergeCell ref="F19:H19"/>
    <mergeCell ref="F20:H20"/>
    <mergeCell ref="A1:H1"/>
    <mergeCell ref="A2:H2"/>
    <mergeCell ref="A3:G3"/>
  </mergeCells>
  <printOptions/>
  <pageMargins left="0.44" right="0.2" top="0.39" bottom="0.31" header="0.18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3"/>
  <sheetViews>
    <sheetView workbookViewId="0" topLeftCell="A1">
      <selection activeCell="A3" sqref="A3:Q3"/>
    </sheetView>
  </sheetViews>
  <sheetFormatPr defaultColWidth="10.25390625" defaultRowHeight="12.75"/>
  <cols>
    <col min="1" max="1" width="3.625" style="76" bestFit="1" customWidth="1"/>
    <col min="2" max="2" width="12.625" style="76" customWidth="1"/>
    <col min="3" max="3" width="6.125" style="76" customWidth="1"/>
    <col min="4" max="4" width="14.125" style="76" customWidth="1"/>
    <col min="5" max="5" width="8.875" style="76" customWidth="1"/>
    <col min="6" max="6" width="10.00390625" style="76" customWidth="1"/>
    <col min="7" max="7" width="8.125" style="76" customWidth="1"/>
    <col min="8" max="8" width="8.375" style="76" customWidth="1"/>
    <col min="9" max="9" width="8.75390625" style="76" customWidth="1"/>
    <col min="10" max="10" width="7.75390625" style="76" customWidth="1"/>
    <col min="11" max="11" width="6.75390625" style="76" customWidth="1"/>
    <col min="12" max="12" width="8.375" style="76" customWidth="1"/>
    <col min="13" max="14" width="9.00390625" style="76" customWidth="1"/>
    <col min="15" max="15" width="6.875" style="76" customWidth="1"/>
    <col min="16" max="16" width="7.375" style="76" customWidth="1"/>
    <col min="17" max="17" width="7.875" style="76" customWidth="1"/>
    <col min="18" max="16384" width="10.25390625" style="76" customWidth="1"/>
  </cols>
  <sheetData>
    <row r="1" spans="12:17" ht="20.25" customHeight="1">
      <c r="L1" s="113" t="s">
        <v>128</v>
      </c>
      <c r="M1" s="113"/>
      <c r="N1" s="113"/>
      <c r="O1" s="113"/>
      <c r="P1" s="113"/>
      <c r="Q1" s="113"/>
    </row>
    <row r="2" spans="12:17" ht="20.25" customHeight="1">
      <c r="L2" s="114" t="s">
        <v>124</v>
      </c>
      <c r="M2" s="114"/>
      <c r="N2" s="114"/>
      <c r="O2" s="114"/>
      <c r="P2" s="114"/>
      <c r="Q2" s="114"/>
    </row>
    <row r="3" spans="1:17" ht="25.5" customHeight="1">
      <c r="A3" s="115" t="s">
        <v>70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</row>
    <row r="5" spans="1:17" s="78" customFormat="1" ht="11.25">
      <c r="A5" s="112" t="s">
        <v>71</v>
      </c>
      <c r="B5" s="112" t="s">
        <v>72</v>
      </c>
      <c r="C5" s="111" t="s">
        <v>73</v>
      </c>
      <c r="D5" s="111" t="s">
        <v>74</v>
      </c>
      <c r="E5" s="111" t="s">
        <v>75</v>
      </c>
      <c r="F5" s="112" t="s">
        <v>76</v>
      </c>
      <c r="G5" s="112"/>
      <c r="H5" s="112" t="s">
        <v>77</v>
      </c>
      <c r="I5" s="112"/>
      <c r="J5" s="112"/>
      <c r="K5" s="112"/>
      <c r="L5" s="112"/>
      <c r="M5" s="112"/>
      <c r="N5" s="112"/>
      <c r="O5" s="112"/>
      <c r="P5" s="112"/>
      <c r="Q5" s="112"/>
    </row>
    <row r="6" spans="1:17" s="78" customFormat="1" ht="11.25">
      <c r="A6" s="112"/>
      <c r="B6" s="112"/>
      <c r="C6" s="111"/>
      <c r="D6" s="111"/>
      <c r="E6" s="111"/>
      <c r="F6" s="111" t="s">
        <v>78</v>
      </c>
      <c r="G6" s="111" t="s">
        <v>79</v>
      </c>
      <c r="H6" s="112" t="s">
        <v>80</v>
      </c>
      <c r="I6" s="112"/>
      <c r="J6" s="112"/>
      <c r="K6" s="112"/>
      <c r="L6" s="112"/>
      <c r="M6" s="112"/>
      <c r="N6" s="112"/>
      <c r="O6" s="112"/>
      <c r="P6" s="112"/>
      <c r="Q6" s="112"/>
    </row>
    <row r="7" spans="1:17" s="78" customFormat="1" ht="11.25">
      <c r="A7" s="112"/>
      <c r="B7" s="112"/>
      <c r="C7" s="111"/>
      <c r="D7" s="111"/>
      <c r="E7" s="111"/>
      <c r="F7" s="111"/>
      <c r="G7" s="111"/>
      <c r="H7" s="111" t="s">
        <v>81</v>
      </c>
      <c r="I7" s="112" t="s">
        <v>82</v>
      </c>
      <c r="J7" s="112"/>
      <c r="K7" s="112"/>
      <c r="L7" s="112"/>
      <c r="M7" s="112"/>
      <c r="N7" s="112"/>
      <c r="O7" s="112"/>
      <c r="P7" s="112"/>
      <c r="Q7" s="112"/>
    </row>
    <row r="8" spans="1:17" s="78" customFormat="1" ht="14.25" customHeight="1">
      <c r="A8" s="112"/>
      <c r="B8" s="112"/>
      <c r="C8" s="111"/>
      <c r="D8" s="111"/>
      <c r="E8" s="111"/>
      <c r="F8" s="111"/>
      <c r="G8" s="111"/>
      <c r="H8" s="111"/>
      <c r="I8" s="112" t="s">
        <v>83</v>
      </c>
      <c r="J8" s="112"/>
      <c r="K8" s="112"/>
      <c r="L8" s="112"/>
      <c r="M8" s="112" t="s">
        <v>84</v>
      </c>
      <c r="N8" s="112"/>
      <c r="O8" s="112"/>
      <c r="P8" s="112"/>
      <c r="Q8" s="112"/>
    </row>
    <row r="9" spans="1:17" s="78" customFormat="1" ht="12.75" customHeight="1">
      <c r="A9" s="112"/>
      <c r="B9" s="112"/>
      <c r="C9" s="111"/>
      <c r="D9" s="111"/>
      <c r="E9" s="111"/>
      <c r="F9" s="111"/>
      <c r="G9" s="111"/>
      <c r="H9" s="111"/>
      <c r="I9" s="111" t="s">
        <v>85</v>
      </c>
      <c r="J9" s="112" t="s">
        <v>86</v>
      </c>
      <c r="K9" s="112"/>
      <c r="L9" s="112"/>
      <c r="M9" s="111" t="s">
        <v>87</v>
      </c>
      <c r="N9" s="111" t="s">
        <v>86</v>
      </c>
      <c r="O9" s="111"/>
      <c r="P9" s="111"/>
      <c r="Q9" s="111"/>
    </row>
    <row r="10" spans="1:17" s="78" customFormat="1" ht="38.25" customHeight="1">
      <c r="A10" s="112"/>
      <c r="B10" s="112"/>
      <c r="C10" s="111"/>
      <c r="D10" s="111"/>
      <c r="E10" s="111"/>
      <c r="F10" s="111"/>
      <c r="G10" s="111"/>
      <c r="H10" s="111"/>
      <c r="I10" s="111"/>
      <c r="J10" s="77" t="s">
        <v>88</v>
      </c>
      <c r="K10" s="77" t="s">
        <v>89</v>
      </c>
      <c r="L10" s="77" t="s">
        <v>90</v>
      </c>
      <c r="M10" s="111"/>
      <c r="N10" s="77" t="s">
        <v>91</v>
      </c>
      <c r="O10" s="77" t="s">
        <v>92</v>
      </c>
      <c r="P10" s="77" t="s">
        <v>89</v>
      </c>
      <c r="Q10" s="77" t="s">
        <v>93</v>
      </c>
    </row>
    <row r="11" spans="1:17" s="80" customFormat="1" ht="17.25" customHeight="1">
      <c r="A11" s="79">
        <v>1</v>
      </c>
      <c r="B11" s="79">
        <v>2</v>
      </c>
      <c r="C11" s="79">
        <v>3</v>
      </c>
      <c r="D11" s="79">
        <v>4</v>
      </c>
      <c r="E11" s="79">
        <v>5</v>
      </c>
      <c r="F11" s="79">
        <v>6</v>
      </c>
      <c r="G11" s="79">
        <v>7</v>
      </c>
      <c r="H11" s="79">
        <v>8</v>
      </c>
      <c r="I11" s="79">
        <v>9</v>
      </c>
      <c r="J11" s="79">
        <v>10</v>
      </c>
      <c r="K11" s="79">
        <v>11</v>
      </c>
      <c r="L11" s="79">
        <v>12</v>
      </c>
      <c r="M11" s="79">
        <v>13</v>
      </c>
      <c r="N11" s="79">
        <v>14</v>
      </c>
      <c r="O11" s="79">
        <v>15</v>
      </c>
      <c r="P11" s="79">
        <v>16</v>
      </c>
      <c r="Q11" s="79">
        <v>17</v>
      </c>
    </row>
    <row r="12" spans="1:17" s="86" customFormat="1" ht="37.5" customHeight="1">
      <c r="A12" s="81">
        <v>1</v>
      </c>
      <c r="B12" s="82" t="s">
        <v>94</v>
      </c>
      <c r="C12" s="116" t="s">
        <v>95</v>
      </c>
      <c r="D12" s="117"/>
      <c r="E12" s="83">
        <f>F12+G12</f>
        <v>8000</v>
      </c>
      <c r="F12" s="83">
        <f>F17</f>
        <v>1200</v>
      </c>
      <c r="G12" s="83">
        <f>G17</f>
        <v>6800</v>
      </c>
      <c r="H12" s="84">
        <f>I12+M12</f>
        <v>8000</v>
      </c>
      <c r="I12" s="85">
        <f>L12</f>
        <v>1200</v>
      </c>
      <c r="J12" s="85"/>
      <c r="K12" s="85"/>
      <c r="L12" s="85">
        <f>L17</f>
        <v>1200</v>
      </c>
      <c r="M12" s="84">
        <f>N12+O12+P12+Q12</f>
        <v>6800</v>
      </c>
      <c r="N12" s="85"/>
      <c r="O12" s="85">
        <f>O17</f>
        <v>6800</v>
      </c>
      <c r="P12" s="85"/>
      <c r="Q12" s="85"/>
    </row>
    <row r="13" spans="1:17" ht="14.25" customHeight="1">
      <c r="A13" s="118" t="s">
        <v>96</v>
      </c>
      <c r="B13" s="87" t="s">
        <v>97</v>
      </c>
      <c r="C13" s="119" t="s">
        <v>98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1"/>
    </row>
    <row r="14" spans="1:17" ht="13.5" customHeight="1">
      <c r="A14" s="118"/>
      <c r="B14" s="87" t="s">
        <v>99</v>
      </c>
      <c r="C14" s="122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4"/>
    </row>
    <row r="15" spans="1:17" ht="12" customHeight="1">
      <c r="A15" s="118"/>
      <c r="B15" s="87" t="s">
        <v>100</v>
      </c>
      <c r="C15" s="122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4"/>
    </row>
    <row r="16" spans="1:17" ht="21.75" customHeight="1">
      <c r="A16" s="118"/>
      <c r="B16" s="87" t="s">
        <v>101</v>
      </c>
      <c r="C16" s="122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4"/>
    </row>
    <row r="17" spans="1:17" ht="16.5" customHeight="1">
      <c r="A17" s="118"/>
      <c r="B17" s="87" t="s">
        <v>102</v>
      </c>
      <c r="C17" s="88"/>
      <c r="D17" s="88"/>
      <c r="E17" s="84">
        <f>F17+G17</f>
        <v>8000</v>
      </c>
      <c r="F17" s="85">
        <f>F19</f>
        <v>1200</v>
      </c>
      <c r="G17" s="84">
        <f>G18+G19</f>
        <v>6800</v>
      </c>
      <c r="H17" s="85">
        <f>I17+M17</f>
        <v>8000</v>
      </c>
      <c r="I17" s="85">
        <f>L17</f>
        <v>1200</v>
      </c>
      <c r="J17" s="85"/>
      <c r="K17" s="85"/>
      <c r="L17" s="85">
        <f>L19</f>
        <v>1200</v>
      </c>
      <c r="M17" s="85">
        <f>N17+O17+P17+Q17</f>
        <v>6800</v>
      </c>
      <c r="N17" s="85"/>
      <c r="O17" s="85">
        <f>O18+O19</f>
        <v>6800</v>
      </c>
      <c r="P17" s="85"/>
      <c r="Q17" s="85">
        <f>Q18+Q19</f>
        <v>0</v>
      </c>
    </row>
    <row r="18" spans="1:17" ht="13.5" customHeight="1">
      <c r="A18" s="118"/>
      <c r="B18" s="87" t="s">
        <v>103</v>
      </c>
      <c r="C18" s="89"/>
      <c r="D18" s="90" t="s">
        <v>104</v>
      </c>
      <c r="E18" s="85">
        <f>F18+G18</f>
        <v>6800</v>
      </c>
      <c r="F18" s="91"/>
      <c r="G18" s="85">
        <v>6800</v>
      </c>
      <c r="H18" s="85">
        <f>I18+M18</f>
        <v>6800</v>
      </c>
      <c r="I18" s="85"/>
      <c r="J18" s="85"/>
      <c r="K18" s="85"/>
      <c r="L18" s="85"/>
      <c r="M18" s="85">
        <f>N18+O18+P18+Q18</f>
        <v>6800</v>
      </c>
      <c r="N18" s="85"/>
      <c r="O18" s="85">
        <v>6800</v>
      </c>
      <c r="P18" s="85"/>
      <c r="Q18" s="85"/>
    </row>
    <row r="19" spans="1:17" ht="15.75" customHeight="1">
      <c r="A19" s="118"/>
      <c r="B19" s="92" t="s">
        <v>105</v>
      </c>
      <c r="C19" s="89"/>
      <c r="D19" s="90" t="s">
        <v>106</v>
      </c>
      <c r="E19" s="85">
        <f>F19+G19</f>
        <v>1200</v>
      </c>
      <c r="F19" s="85">
        <v>1200</v>
      </c>
      <c r="G19" s="85">
        <v>0</v>
      </c>
      <c r="H19" s="85">
        <f>I19+M19</f>
        <v>1200</v>
      </c>
      <c r="I19" s="85">
        <f>L19</f>
        <v>1200</v>
      </c>
      <c r="J19" s="85"/>
      <c r="K19" s="85"/>
      <c r="L19" s="85">
        <v>1200</v>
      </c>
      <c r="M19" s="85">
        <f>N19+O19+P19+Q19</f>
        <v>0</v>
      </c>
      <c r="N19" s="85"/>
      <c r="O19" s="93"/>
      <c r="P19" s="85"/>
      <c r="Q19" s="85"/>
    </row>
    <row r="20" spans="1:17" s="86" customFormat="1" ht="35.25" customHeight="1">
      <c r="A20" s="94">
        <v>2</v>
      </c>
      <c r="B20" s="82" t="s">
        <v>107</v>
      </c>
      <c r="C20" s="125" t="s">
        <v>95</v>
      </c>
      <c r="D20" s="126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</row>
    <row r="21" spans="1:17" ht="16.5" customHeight="1">
      <c r="A21" s="118" t="s">
        <v>108</v>
      </c>
      <c r="B21" s="87" t="s">
        <v>97</v>
      </c>
      <c r="C21" s="119" t="s">
        <v>98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1"/>
    </row>
    <row r="22" spans="1:17" ht="12">
      <c r="A22" s="118"/>
      <c r="B22" s="87" t="s">
        <v>99</v>
      </c>
      <c r="C22" s="122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4"/>
    </row>
    <row r="23" spans="1:17" ht="13.5" customHeight="1">
      <c r="A23" s="118"/>
      <c r="B23" s="87" t="s">
        <v>100</v>
      </c>
      <c r="C23" s="122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4"/>
    </row>
    <row r="24" spans="1:17" ht="18" customHeight="1">
      <c r="A24" s="118"/>
      <c r="B24" s="87" t="s">
        <v>101</v>
      </c>
      <c r="C24" s="122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4"/>
    </row>
    <row r="25" spans="1:18" ht="18" customHeight="1">
      <c r="A25" s="118"/>
      <c r="B25" s="87" t="s">
        <v>102</v>
      </c>
      <c r="C25" s="91"/>
      <c r="D25" s="91"/>
      <c r="E25" s="84">
        <f>F25+G25</f>
        <v>68700</v>
      </c>
      <c r="F25" s="84">
        <f>F28+F30+F32+F34+F36+F38</f>
        <v>10305</v>
      </c>
      <c r="G25" s="84">
        <f>G27+G29+G31+G33+G35+G37</f>
        <v>58395</v>
      </c>
      <c r="H25" s="84">
        <f>I25+M25</f>
        <v>68700</v>
      </c>
      <c r="I25" s="84">
        <f>L25</f>
        <v>10305</v>
      </c>
      <c r="J25" s="84"/>
      <c r="K25" s="84"/>
      <c r="L25" s="95">
        <f>L28+L30+L32+L34+L36+L38</f>
        <v>10305</v>
      </c>
      <c r="M25" s="84">
        <f>N25+O25+P25+Q25</f>
        <v>58395</v>
      </c>
      <c r="N25" s="84"/>
      <c r="O25" s="95">
        <f>O27+O29+O31+O33+O35+O37</f>
        <v>58395</v>
      </c>
      <c r="P25" s="84"/>
      <c r="Q25" s="95">
        <f>Q27+Q29+Q31+Q33+Q35+Q37</f>
        <v>0</v>
      </c>
      <c r="R25" s="80"/>
    </row>
    <row r="26" spans="1:18" ht="15" customHeight="1">
      <c r="A26" s="118"/>
      <c r="B26" s="96" t="s">
        <v>103</v>
      </c>
      <c r="C26" s="90"/>
      <c r="D26" s="90"/>
      <c r="E26" s="85">
        <f aca="true" t="shared" si="0" ref="E26:Q26">E25</f>
        <v>68700</v>
      </c>
      <c r="F26" s="85">
        <f t="shared" si="0"/>
        <v>10305</v>
      </c>
      <c r="G26" s="85">
        <f t="shared" si="0"/>
        <v>58395</v>
      </c>
      <c r="H26" s="85">
        <f t="shared" si="0"/>
        <v>68700</v>
      </c>
      <c r="I26" s="85">
        <f t="shared" si="0"/>
        <v>10305</v>
      </c>
      <c r="J26" s="85">
        <f t="shared" si="0"/>
        <v>0</v>
      </c>
      <c r="K26" s="85">
        <f t="shared" si="0"/>
        <v>0</v>
      </c>
      <c r="L26" s="85">
        <f t="shared" si="0"/>
        <v>10305</v>
      </c>
      <c r="M26" s="85">
        <f t="shared" si="0"/>
        <v>58395</v>
      </c>
      <c r="N26" s="85">
        <f t="shared" si="0"/>
        <v>0</v>
      </c>
      <c r="O26" s="85">
        <f t="shared" si="0"/>
        <v>58395</v>
      </c>
      <c r="P26" s="85">
        <f t="shared" si="0"/>
        <v>0</v>
      </c>
      <c r="Q26" s="85">
        <f t="shared" si="0"/>
        <v>0</v>
      </c>
      <c r="R26" s="80"/>
    </row>
    <row r="27" spans="1:18" ht="15" customHeight="1">
      <c r="A27" s="118"/>
      <c r="B27" s="97"/>
      <c r="C27" s="90"/>
      <c r="D27" s="90" t="s">
        <v>109</v>
      </c>
      <c r="E27" s="85">
        <f aca="true" t="shared" si="1" ref="E27:E38">F27+G27</f>
        <v>21660</v>
      </c>
      <c r="F27" s="85">
        <v>0</v>
      </c>
      <c r="G27" s="85">
        <f>M27</f>
        <v>21660</v>
      </c>
      <c r="H27" s="95">
        <f aca="true" t="shared" si="2" ref="H27:H38">I27+M27</f>
        <v>21660</v>
      </c>
      <c r="I27" s="85">
        <f aca="true" t="shared" si="3" ref="I27:I39">L27</f>
        <v>0</v>
      </c>
      <c r="J27" s="85"/>
      <c r="K27" s="85"/>
      <c r="L27" s="85"/>
      <c r="M27" s="85">
        <f aca="true" t="shared" si="4" ref="M27:M38">N27+O27+P27+Q27</f>
        <v>21660</v>
      </c>
      <c r="N27" s="85"/>
      <c r="O27" s="85">
        <v>21660</v>
      </c>
      <c r="P27" s="85"/>
      <c r="Q27" s="85"/>
      <c r="R27" s="80"/>
    </row>
    <row r="28" spans="1:18" ht="15" customHeight="1">
      <c r="A28" s="118"/>
      <c r="B28" s="97"/>
      <c r="C28" s="90"/>
      <c r="D28" s="90" t="s">
        <v>110</v>
      </c>
      <c r="E28" s="85">
        <f t="shared" si="1"/>
        <v>0</v>
      </c>
      <c r="F28" s="85">
        <f>L28</f>
        <v>0</v>
      </c>
      <c r="G28" s="91"/>
      <c r="H28" s="95">
        <f t="shared" si="2"/>
        <v>0</v>
      </c>
      <c r="I28" s="85">
        <f t="shared" si="3"/>
        <v>0</v>
      </c>
      <c r="J28" s="85"/>
      <c r="K28" s="85"/>
      <c r="L28" s="85">
        <v>0</v>
      </c>
      <c r="M28" s="85">
        <f t="shared" si="4"/>
        <v>0</v>
      </c>
      <c r="N28" s="85"/>
      <c r="O28" s="85"/>
      <c r="P28" s="85"/>
      <c r="Q28" s="85"/>
      <c r="R28" s="80"/>
    </row>
    <row r="29" spans="1:18" ht="15" customHeight="1">
      <c r="A29" s="118"/>
      <c r="B29" s="97"/>
      <c r="C29" s="90"/>
      <c r="D29" s="90" t="s">
        <v>111</v>
      </c>
      <c r="E29" s="85">
        <f t="shared" si="1"/>
        <v>3408</v>
      </c>
      <c r="F29" s="85">
        <f>I29</f>
        <v>0</v>
      </c>
      <c r="G29" s="85">
        <f>M29</f>
        <v>3408</v>
      </c>
      <c r="H29" s="95">
        <f t="shared" si="2"/>
        <v>3408</v>
      </c>
      <c r="I29" s="85">
        <f t="shared" si="3"/>
        <v>0</v>
      </c>
      <c r="J29" s="85"/>
      <c r="K29" s="85"/>
      <c r="L29" s="85"/>
      <c r="M29" s="85">
        <f t="shared" si="4"/>
        <v>3408</v>
      </c>
      <c r="N29" s="85"/>
      <c r="O29" s="85">
        <v>3408</v>
      </c>
      <c r="P29" s="85"/>
      <c r="Q29" s="85"/>
      <c r="R29" s="80"/>
    </row>
    <row r="30" spans="1:18" ht="16.5" customHeight="1">
      <c r="A30" s="118"/>
      <c r="B30" s="97"/>
      <c r="C30" s="90"/>
      <c r="D30" s="90" t="s">
        <v>112</v>
      </c>
      <c r="E30" s="85">
        <f t="shared" si="1"/>
        <v>0</v>
      </c>
      <c r="F30" s="85">
        <f>I30</f>
        <v>0</v>
      </c>
      <c r="G30" s="91"/>
      <c r="H30" s="95">
        <f t="shared" si="2"/>
        <v>0</v>
      </c>
      <c r="I30" s="85">
        <f t="shared" si="3"/>
        <v>0</v>
      </c>
      <c r="J30" s="85"/>
      <c r="K30" s="85"/>
      <c r="L30" s="85">
        <v>0</v>
      </c>
      <c r="M30" s="85">
        <f t="shared" si="4"/>
        <v>0</v>
      </c>
      <c r="N30" s="85"/>
      <c r="O30" s="85"/>
      <c r="P30" s="85"/>
      <c r="Q30" s="85"/>
      <c r="R30" s="80"/>
    </row>
    <row r="31" spans="1:18" ht="18" customHeight="1">
      <c r="A31" s="118"/>
      <c r="B31" s="97"/>
      <c r="C31" s="90"/>
      <c r="D31" s="90" t="s">
        <v>113</v>
      </c>
      <c r="E31" s="85">
        <f t="shared" si="1"/>
        <v>531</v>
      </c>
      <c r="F31" s="85"/>
      <c r="G31" s="85">
        <f>M31</f>
        <v>531</v>
      </c>
      <c r="H31" s="95">
        <f t="shared" si="2"/>
        <v>531</v>
      </c>
      <c r="I31" s="85">
        <f t="shared" si="3"/>
        <v>0</v>
      </c>
      <c r="J31" s="85"/>
      <c r="K31" s="85"/>
      <c r="L31" s="85"/>
      <c r="M31" s="85">
        <f t="shared" si="4"/>
        <v>531</v>
      </c>
      <c r="N31" s="85"/>
      <c r="O31" s="85">
        <v>531</v>
      </c>
      <c r="P31" s="85"/>
      <c r="Q31" s="85"/>
      <c r="R31" s="80"/>
    </row>
    <row r="32" spans="1:18" ht="18" customHeight="1">
      <c r="A32" s="98"/>
      <c r="B32" s="97"/>
      <c r="C32" s="90"/>
      <c r="D32" s="90" t="s">
        <v>114</v>
      </c>
      <c r="E32" s="85">
        <f t="shared" si="1"/>
        <v>0</v>
      </c>
      <c r="F32" s="85">
        <f>I32</f>
        <v>0</v>
      </c>
      <c r="G32" s="91"/>
      <c r="H32" s="95">
        <f t="shared" si="2"/>
        <v>0</v>
      </c>
      <c r="I32" s="85">
        <f t="shared" si="3"/>
        <v>0</v>
      </c>
      <c r="J32" s="85"/>
      <c r="K32" s="85"/>
      <c r="L32" s="85">
        <v>0</v>
      </c>
      <c r="M32" s="85">
        <f t="shared" si="4"/>
        <v>0</v>
      </c>
      <c r="N32" s="85"/>
      <c r="O32" s="85"/>
      <c r="P32" s="85"/>
      <c r="Q32" s="85"/>
      <c r="R32" s="80"/>
    </row>
    <row r="33" spans="1:18" ht="18" customHeight="1">
      <c r="A33" s="98"/>
      <c r="B33" s="97"/>
      <c r="C33" s="90"/>
      <c r="D33" s="90" t="s">
        <v>115</v>
      </c>
      <c r="E33" s="85">
        <f t="shared" si="1"/>
        <v>5715</v>
      </c>
      <c r="F33" s="85"/>
      <c r="G33" s="85">
        <v>5715</v>
      </c>
      <c r="H33" s="95">
        <f t="shared" si="2"/>
        <v>5715</v>
      </c>
      <c r="I33" s="85">
        <f t="shared" si="3"/>
        <v>0</v>
      </c>
      <c r="J33" s="85"/>
      <c r="K33" s="85"/>
      <c r="L33" s="85"/>
      <c r="M33" s="85">
        <f t="shared" si="4"/>
        <v>5715</v>
      </c>
      <c r="N33" s="85"/>
      <c r="O33" s="85">
        <v>5715</v>
      </c>
      <c r="P33" s="85"/>
      <c r="Q33" s="85"/>
      <c r="R33" s="80"/>
    </row>
    <row r="34" spans="1:18" ht="18" customHeight="1">
      <c r="A34" s="98"/>
      <c r="B34" s="97"/>
      <c r="C34" s="90"/>
      <c r="D34" s="90" t="s">
        <v>116</v>
      </c>
      <c r="E34" s="85">
        <f t="shared" si="1"/>
        <v>0</v>
      </c>
      <c r="F34" s="85">
        <f>I34</f>
        <v>0</v>
      </c>
      <c r="G34" s="85"/>
      <c r="H34" s="95">
        <f t="shared" si="2"/>
        <v>0</v>
      </c>
      <c r="I34" s="85">
        <f t="shared" si="3"/>
        <v>0</v>
      </c>
      <c r="J34" s="85"/>
      <c r="K34" s="85"/>
      <c r="L34" s="85">
        <v>0</v>
      </c>
      <c r="M34" s="85">
        <f t="shared" si="4"/>
        <v>0</v>
      </c>
      <c r="N34" s="85"/>
      <c r="O34" s="85"/>
      <c r="P34" s="85"/>
      <c r="Q34" s="85"/>
      <c r="R34" s="80"/>
    </row>
    <row r="35" spans="1:18" ht="18" customHeight="1">
      <c r="A35" s="98"/>
      <c r="B35" s="97"/>
      <c r="C35" s="90"/>
      <c r="D35" s="90" t="s">
        <v>117</v>
      </c>
      <c r="E35" s="85">
        <f t="shared" si="1"/>
        <v>8631</v>
      </c>
      <c r="F35" s="85"/>
      <c r="G35" s="85">
        <f>M35</f>
        <v>8631</v>
      </c>
      <c r="H35" s="95">
        <f t="shared" si="2"/>
        <v>8631</v>
      </c>
      <c r="I35" s="85">
        <f t="shared" si="3"/>
        <v>0</v>
      </c>
      <c r="J35" s="85"/>
      <c r="K35" s="85"/>
      <c r="L35" s="85"/>
      <c r="M35" s="85">
        <f t="shared" si="4"/>
        <v>8631</v>
      </c>
      <c r="N35" s="85"/>
      <c r="O35" s="85">
        <v>8631</v>
      </c>
      <c r="P35" s="85"/>
      <c r="Q35" s="85"/>
      <c r="R35" s="80"/>
    </row>
    <row r="36" spans="1:18" ht="18" customHeight="1">
      <c r="A36" s="98"/>
      <c r="B36" s="97"/>
      <c r="C36" s="90"/>
      <c r="D36" s="90" t="s">
        <v>118</v>
      </c>
      <c r="E36" s="85">
        <f t="shared" si="1"/>
        <v>3755</v>
      </c>
      <c r="F36" s="85">
        <f>I36</f>
        <v>3755</v>
      </c>
      <c r="G36" s="85">
        <f>M36</f>
        <v>0</v>
      </c>
      <c r="H36" s="95">
        <f t="shared" si="2"/>
        <v>3755</v>
      </c>
      <c r="I36" s="85">
        <f t="shared" si="3"/>
        <v>3755</v>
      </c>
      <c r="J36" s="85"/>
      <c r="K36" s="85"/>
      <c r="L36" s="85">
        <v>3755</v>
      </c>
      <c r="M36" s="85">
        <f t="shared" si="4"/>
        <v>0</v>
      </c>
      <c r="N36" s="85"/>
      <c r="O36" s="85"/>
      <c r="P36" s="85"/>
      <c r="Q36" s="85"/>
      <c r="R36" s="80"/>
    </row>
    <row r="37" spans="1:18" ht="18" customHeight="1">
      <c r="A37" s="98"/>
      <c r="B37" s="97"/>
      <c r="C37" s="90"/>
      <c r="D37" s="90" t="s">
        <v>119</v>
      </c>
      <c r="E37" s="85">
        <f t="shared" si="1"/>
        <v>18450</v>
      </c>
      <c r="F37" s="85"/>
      <c r="G37" s="85">
        <f>M37</f>
        <v>18450</v>
      </c>
      <c r="H37" s="95">
        <f t="shared" si="2"/>
        <v>18450</v>
      </c>
      <c r="I37" s="85">
        <f t="shared" si="3"/>
        <v>0</v>
      </c>
      <c r="J37" s="85"/>
      <c r="K37" s="85"/>
      <c r="L37" s="85"/>
      <c r="M37" s="85">
        <f t="shared" si="4"/>
        <v>18450</v>
      </c>
      <c r="N37" s="85"/>
      <c r="O37" s="85">
        <v>18450</v>
      </c>
      <c r="P37" s="85"/>
      <c r="Q37" s="85"/>
      <c r="R37" s="80"/>
    </row>
    <row r="38" spans="1:18" ht="18" customHeight="1">
      <c r="A38" s="98"/>
      <c r="B38" s="97"/>
      <c r="C38" s="90"/>
      <c r="D38" s="90" t="s">
        <v>120</v>
      </c>
      <c r="E38" s="85">
        <f t="shared" si="1"/>
        <v>6550</v>
      </c>
      <c r="F38" s="85">
        <f>H38</f>
        <v>6550</v>
      </c>
      <c r="G38" s="91"/>
      <c r="H38" s="95">
        <f t="shared" si="2"/>
        <v>6550</v>
      </c>
      <c r="I38" s="85">
        <f t="shared" si="3"/>
        <v>6550</v>
      </c>
      <c r="J38" s="85"/>
      <c r="K38" s="85"/>
      <c r="L38" s="85">
        <v>6550</v>
      </c>
      <c r="M38" s="85">
        <f t="shared" si="4"/>
        <v>0</v>
      </c>
      <c r="N38" s="85"/>
      <c r="O38" s="85"/>
      <c r="P38" s="85"/>
      <c r="Q38" s="85"/>
      <c r="R38" s="80"/>
    </row>
    <row r="39" spans="1:18" s="86" customFormat="1" ht="18" customHeight="1">
      <c r="A39" s="129" t="s">
        <v>121</v>
      </c>
      <c r="B39" s="129"/>
      <c r="C39" s="130" t="s">
        <v>95</v>
      </c>
      <c r="D39" s="131"/>
      <c r="E39" s="84">
        <f>E17+E25</f>
        <v>76700</v>
      </c>
      <c r="F39" s="84">
        <f>F12+F25</f>
        <v>11505</v>
      </c>
      <c r="G39" s="84">
        <f>G12+G25</f>
        <v>65195</v>
      </c>
      <c r="H39" s="84">
        <f>H12+H25</f>
        <v>76700</v>
      </c>
      <c r="I39" s="84">
        <f t="shared" si="3"/>
        <v>11505</v>
      </c>
      <c r="J39" s="84"/>
      <c r="K39" s="84"/>
      <c r="L39" s="84">
        <f>L12+L25</f>
        <v>11505</v>
      </c>
      <c r="M39" s="84">
        <f>M12+M25</f>
        <v>65195</v>
      </c>
      <c r="N39" s="84"/>
      <c r="O39" s="84">
        <f>O12+O25</f>
        <v>65195</v>
      </c>
      <c r="P39" s="84"/>
      <c r="Q39" s="84">
        <f>Q12+Q25</f>
        <v>0</v>
      </c>
      <c r="R39" s="99"/>
    </row>
    <row r="41" spans="1:16" ht="22.5" customHeight="1">
      <c r="A41" s="127" t="s">
        <v>122</v>
      </c>
      <c r="B41" s="127"/>
      <c r="C41" s="127"/>
      <c r="D41" s="127"/>
      <c r="E41" s="127"/>
      <c r="F41" s="127"/>
      <c r="G41" s="127"/>
      <c r="H41" s="127"/>
      <c r="I41" s="127"/>
      <c r="J41" s="127"/>
      <c r="M41" s="128" t="s">
        <v>0</v>
      </c>
      <c r="N41" s="128"/>
      <c r="O41" s="128"/>
      <c r="P41" s="128"/>
    </row>
    <row r="42" spans="1:10" ht="11.25">
      <c r="A42" s="100" t="s">
        <v>123</v>
      </c>
      <c r="B42" s="100"/>
      <c r="C42" s="100"/>
      <c r="D42" s="100"/>
      <c r="E42" s="100"/>
      <c r="F42" s="100"/>
      <c r="G42" s="100"/>
      <c r="H42" s="100"/>
      <c r="I42" s="100"/>
      <c r="J42" s="100"/>
    </row>
    <row r="43" spans="1:16" ht="11.25">
      <c r="A43" s="100"/>
      <c r="B43" s="100"/>
      <c r="C43" s="100"/>
      <c r="D43" s="100"/>
      <c r="E43" s="100"/>
      <c r="M43" s="128" t="s">
        <v>7</v>
      </c>
      <c r="N43" s="128"/>
      <c r="O43" s="128"/>
      <c r="P43" s="128"/>
    </row>
  </sheetData>
  <mergeCells count="32">
    <mergeCell ref="C20:D20"/>
    <mergeCell ref="A41:J41"/>
    <mergeCell ref="M41:P41"/>
    <mergeCell ref="M43:P43"/>
    <mergeCell ref="A21:A31"/>
    <mergeCell ref="C21:Q24"/>
    <mergeCell ref="A39:B39"/>
    <mergeCell ref="C39:D39"/>
    <mergeCell ref="C12:D12"/>
    <mergeCell ref="A13:A19"/>
    <mergeCell ref="C13:Q16"/>
    <mergeCell ref="F6:F10"/>
    <mergeCell ref="G6:G10"/>
    <mergeCell ref="H6:Q6"/>
    <mergeCell ref="H7:H10"/>
    <mergeCell ref="I7:Q7"/>
    <mergeCell ref="I8:L8"/>
    <mergeCell ref="M8:Q8"/>
    <mergeCell ref="L1:Q1"/>
    <mergeCell ref="L2:Q2"/>
    <mergeCell ref="A3:Q3"/>
    <mergeCell ref="A5:A10"/>
    <mergeCell ref="B5:B10"/>
    <mergeCell ref="C5:C10"/>
    <mergeCell ref="D5:D10"/>
    <mergeCell ref="E5:E10"/>
    <mergeCell ref="F5:G5"/>
    <mergeCell ref="H5:Q5"/>
    <mergeCell ref="I9:I10"/>
    <mergeCell ref="J9:L9"/>
    <mergeCell ref="M9:M10"/>
    <mergeCell ref="N9:Q9"/>
  </mergeCells>
  <printOptions/>
  <pageMargins left="0.44" right="0.2" top="0.29" bottom="0.31" header="0.18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Jawdiga Florczak</cp:lastModifiedBy>
  <cp:lastPrinted>2009-07-15T06:36:52Z</cp:lastPrinted>
  <dcterms:created xsi:type="dcterms:W3CDTF">2001-03-22T14:50:42Z</dcterms:created>
  <dcterms:modified xsi:type="dcterms:W3CDTF">2009-07-15T07:26:09Z</dcterms:modified>
  <cp:category/>
  <cp:version/>
  <cp:contentType/>
  <cp:contentStatus/>
</cp:coreProperties>
</file>