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  <sheet name="zal nr 4" sheetId="4" r:id="rId4"/>
  </sheets>
  <definedNames>
    <definedName name="_xlnm.Print_Area" localSheetId="1">'zal nr 2'!$A$1:$W$27</definedName>
    <definedName name="_xlnm.Print_Area" localSheetId="2">'zal nr 3'!$A$1:$F$21</definedName>
    <definedName name="_xlnm.Print_Area" localSheetId="3">'zal nr 4'!$A$1:$F$22</definedName>
  </definedNames>
  <calcPr fullCalcOnLoad="1"/>
</workbook>
</file>

<file path=xl/sharedStrings.xml><?xml version="1.0" encoding="utf-8"?>
<sst xmlns="http://schemas.openxmlformats.org/spreadsheetml/2006/main" count="226" uniqueCount="110">
  <si>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</si>
  <si>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</si>
  <si>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</si>
  <si>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</si>
  <si>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</si>
  <si>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majątkowe</t>
  </si>
  <si>
    <t>w tym:</t>
  </si>
  <si>
    <t>Dochody ogółem</t>
  </si>
  <si>
    <t>z tego :</t>
  </si>
  <si>
    <t>Przed zmianą</t>
  </si>
  <si>
    <t>Po zmianie</t>
  </si>
  <si>
    <t>Źródło dochodów</t>
  </si>
  <si>
    <t>Uzasadnienie:</t>
  </si>
  <si>
    <t>Rozdział</t>
  </si>
  <si>
    <t>Zwiększenie</t>
  </si>
  <si>
    <t>Pomoc społeczna</t>
  </si>
  <si>
    <t>Wójt Gminy</t>
  </si>
  <si>
    <t>Maciej Śliwerski</t>
  </si>
  <si>
    <t>Zmniejszenie</t>
  </si>
  <si>
    <t>85213</t>
  </si>
  <si>
    <t>zmieniającego Uchwałę Budżetową   Nr II / 18 /2010  na rok 2011</t>
  </si>
  <si>
    <t>Dotacje celowe otrzymane z budżetu państwa na realizację zadań bieżących z zakresu administracji rządowej oraz innych zadań zleconych gminie</t>
  </si>
  <si>
    <t>Planowane dochody w 2011 roku</t>
  </si>
  <si>
    <t xml:space="preserve">DOCHODY </t>
  </si>
  <si>
    <t>85212</t>
  </si>
  <si>
    <t>Świadczenia rodzinne, świadczenia z funduszu alimentacyjneego oraz składki na ubezpieczenia emerytalne i rentowe z ubezpieczenia społecznego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</si>
  <si>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</si>
  <si>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</si>
  <si>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</si>
  <si>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</si>
  <si>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</si>
  <si>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</si>
  <si>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</si>
  <si>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</si>
  <si>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</si>
  <si>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</si>
  <si>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</si>
  <si>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</si>
  <si>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</si>
  <si>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</si>
  <si>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</si>
  <si>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</si>
  <si>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</si>
  <si>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</si>
  <si>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</si>
  <si>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</si>
  <si>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</si>
  <si>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</si>
  <si>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</si>
  <si>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</si>
  <si>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</si>
  <si>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</si>
  <si>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</si>
  <si>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</si>
  <si>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</si>
  <si>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</si>
  <si>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</si>
  <si>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</si>
  <si>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</si>
  <si>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</si>
  <si>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</si>
  <si>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</si>
  <si>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</si>
  <si>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</si>
  <si>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</si>
  <si>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</si>
  <si>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</si>
  <si>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</si>
  <si>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852</t>
  </si>
  <si>
    <t xml:space="preserve">W planie wydatków budżetowych wprowadza się zmiany: </t>
  </si>
  <si>
    <t>Treść</t>
  </si>
  <si>
    <t>750</t>
  </si>
  <si>
    <t>Administracja publiczna</t>
  </si>
  <si>
    <t>79 083,00</t>
  </si>
  <si>
    <t>75011</t>
  </si>
  <si>
    <t>Urzędy wojewódzkie</t>
  </si>
  <si>
    <t>751</t>
  </si>
  <si>
    <t>Urzędy naczelnych organów władzy państwowej, kontroli i ochrony prawa oraz sądownictwa</t>
  </si>
  <si>
    <t>1 800,00</t>
  </si>
  <si>
    <t>75101</t>
  </si>
  <si>
    <t>Urzędy naczelnych organów władzy państwowej, kontroli i ochrony prawa</t>
  </si>
  <si>
    <t>754</t>
  </si>
  <si>
    <t>Bezpieczeństwo publiczne i ochrona przeciwpożarowa</t>
  </si>
  <si>
    <t>300,00</t>
  </si>
  <si>
    <t>75414</t>
  </si>
  <si>
    <t>Obrona cywilna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</si>
  <si>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</si>
  <si>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</si>
  <si>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</si>
  <si>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89 000,00</t>
  </si>
  <si>
    <t>Razem:</t>
  </si>
  <si>
    <t>Plan po zmianie</t>
  </si>
  <si>
    <t>Zmniejszenie -
zwiększenie +</t>
  </si>
  <si>
    <t>Plan przed zmianą</t>
  </si>
  <si>
    <t>Kwota</t>
  </si>
  <si>
    <t>Zał  Nr 1 do Zarządzenia  Nr   15 /2011  Wójta Gminy Jaktorów z dnia  29 marca 2011r</t>
  </si>
  <si>
    <t>Zał nr 2 do Zarządzenia Nr 15 /2011 Wójta Gminy Jaktorów</t>
  </si>
  <si>
    <t>z dnia  29 marca 2011r  Zmieniającego uchwałę budżetową na rok 2011</t>
  </si>
  <si>
    <t>75056</t>
  </si>
  <si>
    <t>Spis powszechny i inne</t>
  </si>
  <si>
    <r>
      <t xml:space="preserve">    Zwiększa się  dochody Gminy  o kwotę 12.164 zł  w dzi</t>
    </r>
    <r>
      <rPr>
        <u val="single"/>
        <sz val="10"/>
        <rFont val="Arial"/>
        <family val="2"/>
      </rPr>
      <t>ale 750 - Administracja publiczna</t>
    </r>
    <r>
      <rPr>
        <sz val="10"/>
        <rFont val="Arial"/>
        <family val="0"/>
      </rPr>
      <t xml:space="preserve">   na podstawie pisma nr  CBS-PK-OL-45-NSP/130/2011 Prezesa Głównego Urzędu Statystycznego    w związku  z  przyznaniem dotacji na rok 2011 na  przeprowadzenie narodowego spisu powszechnego ludności i mieszkań.
</t>
    </r>
  </si>
  <si>
    <r>
      <t xml:space="preserve">    Zwiększa się  wydatki bieżące  Gminy  o kwotę 12.164 zł  w dzi</t>
    </r>
    <r>
      <rPr>
        <u val="single"/>
        <sz val="10"/>
        <rFont val="Arial"/>
        <family val="2"/>
      </rPr>
      <t>ale 750 - Administracja publiczna</t>
    </r>
    <r>
      <rPr>
        <sz val="10"/>
        <rFont val="Arial"/>
        <family val="0"/>
      </rPr>
      <t xml:space="preserve">   na podstawie pisma nr  CBS-PK-OL-45-NSP/130/2011 Prezesa Głównego Urzędu Statystycznego    w związku  z  przyznaniem środków na rok 2011 na  przeprowadzenie narodowego spisu powszechnego ludności i mieszkań, tj. na wypłatę dodatków spisowych, wypłatę wynagrodzenia bezosobowego dla pracowników Urzędu nie będących członkami Gminnego Biura Spisowego oraz na wydatki rzeczowe związane z funkcjonowaniem Gminnych Biur Spisowych.
</t>
    </r>
  </si>
  <si>
    <t>Zał nr 3 do zarządzenia Nr 15 /2011 Wójta Gminy Jaktorów</t>
  </si>
  <si>
    <t>z dnia 29 marca 2011r  zmieniającego uchwałę budzetową na rok 2011</t>
  </si>
  <si>
    <t>Dochody związane z realizacją zadań z zakresu administracji rządowej i innych zadań zleconych odrębnymi ustawami na rok 2011</t>
  </si>
  <si>
    <t>0</t>
  </si>
  <si>
    <t>13 000,00</t>
  </si>
  <si>
    <t>2 805 000,00</t>
  </si>
  <si>
    <t>Wydatki związane z realizacją zadań z zakresu administracji rządowej i innych zadań zleconych odrębnymi ustawami na rok 2011</t>
  </si>
  <si>
    <t>Zał nr 4 do zarządzenia Nr 15 /2011 Wójta Gminy Jaktorów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</si>
</sst>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6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6" fillId="0" borderId="10" xfId="0" applyFont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/>
      <protection locked="0"/>
    </xf>
    <xf numFmtId="49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9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8" fillId="0" borderId="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39" fillId="24" borderId="16" xfId="0" applyFont="1" applyAlignment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/>
      <protection locked="0"/>
    </xf>
    <xf numFmtId="49" fontId="39" fillId="0" borderId="17" xfId="0" applyFont="1" applyFill="1" applyBorder="1" applyAlignment="1">
      <alignment horizontal="center" vertical="center" wrapText="1"/>
    </xf>
    <xf numFmtId="49" fontId="39" fillId="0" borderId="16" xfId="0" applyFont="1" applyFill="1" applyAlignment="1">
      <alignment horizontal="center" vertical="center" wrapText="1"/>
    </xf>
    <xf numFmtId="49" fontId="39" fillId="0" borderId="18" xfId="0" applyFont="1" applyFill="1" applyBorder="1" applyAlignment="1">
      <alignment horizontal="left" vertical="center" wrapText="1"/>
    </xf>
    <xf numFmtId="49" fontId="38" fillId="0" borderId="10" xfId="0" applyFont="1" applyFill="1" applyBorder="1" applyAlignment="1">
      <alignment vertical="center" wrapText="1"/>
    </xf>
    <xf numFmtId="49" fontId="38" fillId="0" borderId="19" xfId="0" applyFont="1" applyFill="1" applyBorder="1" applyAlignment="1">
      <alignment horizontal="center" vertical="center" wrapText="1"/>
    </xf>
    <xf numFmtId="49" fontId="38" fillId="0" borderId="16" xfId="0" applyFont="1" applyFill="1" applyAlignment="1">
      <alignment horizontal="center" vertical="center" wrapText="1"/>
    </xf>
    <xf numFmtId="49" fontId="38" fillId="0" borderId="16" xfId="0" applyFont="1" applyFill="1" applyAlignment="1">
      <alignment horizontal="left" vertical="center" wrapText="1"/>
    </xf>
    <xf numFmtId="49" fontId="39" fillId="0" borderId="18" xfId="0" applyFont="1" applyFill="1" applyBorder="1" applyAlignment="1">
      <alignment horizontal="center" vertical="center" wrapText="1"/>
    </xf>
    <xf numFmtId="49" fontId="38" fillId="0" borderId="16" xfId="0" applyFont="1" applyFill="1" applyAlignment="1">
      <alignment horizontal="center" vertical="center" wrapText="1"/>
    </xf>
    <xf numFmtId="49" fontId="38" fillId="0" borderId="18" xfId="0" applyFont="1" applyFill="1" applyBorder="1" applyAlignment="1">
      <alignment horizontal="left" vertical="center" wrapText="1"/>
    </xf>
    <xf numFmtId="49" fontId="38" fillId="0" borderId="17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/>
      <protection locked="0"/>
    </xf>
    <xf numFmtId="49" fontId="29" fillId="0" borderId="0" xfId="0" applyFont="1" applyFill="1" applyBorder="1" applyAlignment="1">
      <alignment vertical="center" wrapText="1"/>
    </xf>
    <xf numFmtId="49" fontId="39" fillId="0" borderId="20" xfId="0" applyFont="1" applyFill="1" applyBorder="1" applyAlignment="1">
      <alignment horizontal="right" vertical="center" wrapText="1"/>
    </xf>
    <xf numFmtId="49" fontId="38" fillId="0" borderId="20" xfId="0" applyFont="1" applyFill="1" applyBorder="1" applyAlignment="1">
      <alignment horizontal="right" vertical="center" wrapText="1"/>
    </xf>
    <xf numFmtId="4" fontId="40" fillId="24" borderId="20" xfId="0" applyNumberFormat="1" applyFont="1" applyBorder="1" applyAlignment="1">
      <alignment horizontal="right" vertical="center" wrapText="1"/>
    </xf>
    <xf numFmtId="49" fontId="38" fillId="0" borderId="20" xfId="0" applyFont="1" applyFill="1" applyBorder="1" applyAlignment="1">
      <alignment horizontal="right" vertical="center" wrapText="1"/>
    </xf>
    <xf numFmtId="4" fontId="38" fillId="0" borderId="20" xfId="0" applyNumberFormat="1" applyFont="1" applyFill="1" applyBorder="1" applyAlignment="1">
      <alignment horizontal="right" vertical="center" wrapText="1"/>
    </xf>
    <xf numFmtId="4" fontId="40" fillId="0" borderId="20" xfId="0" applyNumberFormat="1" applyFont="1" applyFill="1" applyBorder="1" applyAlignment="1">
      <alignment horizontal="right" vertical="center" wrapText="1"/>
    </xf>
    <xf numFmtId="4" fontId="39" fillId="0" borderId="10" xfId="0" applyNumberFormat="1" applyFont="1" applyFill="1" applyBorder="1" applyAlignment="1" applyProtection="1">
      <alignment horizontal="right"/>
      <protection locked="0"/>
    </xf>
    <xf numFmtId="49" fontId="41" fillId="24" borderId="16" xfId="0" applyFont="1" applyAlignment="1">
      <alignment horizontal="left" vertical="center" wrapText="1"/>
    </xf>
    <xf numFmtId="49" fontId="42" fillId="24" borderId="21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42" fillId="24" borderId="22" xfId="0" applyFont="1" applyBorder="1" applyAlignment="1">
      <alignment horizontal="center" vertical="center" wrapText="1"/>
    </xf>
    <xf numFmtId="0" fontId="38" fillId="0" borderId="23" xfId="0" applyNumberFormat="1" applyFont="1" applyFill="1" applyBorder="1" applyAlignment="1" applyProtection="1">
      <alignment horizontal="left"/>
      <protection locked="0"/>
    </xf>
    <xf numFmtId="4" fontId="39" fillId="0" borderId="23" xfId="0" applyNumberFormat="1" applyFont="1" applyFill="1" applyBorder="1" applyAlignment="1" applyProtection="1">
      <alignment horizontal="right"/>
      <protection locked="0"/>
    </xf>
    <xf numFmtId="49" fontId="42" fillId="24" borderId="10" xfId="0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49" fontId="39" fillId="24" borderId="19" xfId="0" applyFont="1" applyBorder="1" applyAlignment="1">
      <alignment horizontal="center" vertical="center" wrapText="1"/>
    </xf>
    <xf numFmtId="49" fontId="38" fillId="0" borderId="17" xfId="0" applyFont="1" applyFill="1" applyBorder="1" applyAlignment="1">
      <alignment vertical="center" wrapText="1"/>
    </xf>
    <xf numFmtId="49" fontId="38" fillId="0" borderId="24" xfId="0" applyFont="1" applyFill="1" applyAlignment="1">
      <alignment horizontal="center" vertical="center" wrapText="1"/>
    </xf>
    <xf numFmtId="49" fontId="39" fillId="0" borderId="10" xfId="0" applyFont="1" applyFill="1" applyBorder="1" applyAlignment="1">
      <alignment horizontal="center" vertical="center" wrapText="1"/>
    </xf>
    <xf numFmtId="49" fontId="38" fillId="0" borderId="10" xfId="0" applyFont="1" applyFill="1" applyBorder="1" applyAlignment="1">
      <alignment horizontal="center" vertical="center" wrapText="1"/>
    </xf>
    <xf numFmtId="49" fontId="38" fillId="0" borderId="25" xfId="0" applyFont="1" applyFill="1" applyBorder="1" applyAlignment="1">
      <alignment horizontal="left" vertical="center" wrapText="1"/>
    </xf>
    <xf numFmtId="49" fontId="38" fillId="0" borderId="18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9" fontId="38" fillId="0" borderId="26" xfId="0" applyFont="1" applyFill="1" applyBorder="1" applyAlignment="1">
      <alignment vertical="center" wrapText="1"/>
    </xf>
    <xf numFmtId="4" fontId="40" fillId="0" borderId="23" xfId="0" applyNumberFormat="1" applyFont="1" applyFill="1" applyBorder="1" applyAlignment="1" applyProtection="1">
      <alignment/>
      <protection locked="0"/>
    </xf>
    <xf numFmtId="49" fontId="42" fillId="24" borderId="26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 applyProtection="1">
      <alignment horizontal="right"/>
      <protection locked="0"/>
    </xf>
    <xf numFmtId="0" fontId="38" fillId="0" borderId="10" xfId="0" applyNumberFormat="1" applyFont="1" applyFill="1" applyBorder="1" applyAlignment="1" applyProtection="1">
      <alignment horizontal="right"/>
      <protection locked="0"/>
    </xf>
    <xf numFmtId="4" fontId="38" fillId="0" borderId="10" xfId="0" applyNumberFormat="1" applyFont="1" applyFill="1" applyBorder="1" applyAlignment="1" applyProtection="1">
      <alignment horizontal="right"/>
      <protection locked="0"/>
    </xf>
    <xf numFmtId="49" fontId="39" fillId="0" borderId="10" xfId="0" applyNumberFormat="1" applyFont="1" applyFill="1" applyBorder="1" applyAlignment="1" applyProtection="1">
      <alignment horizontal="right"/>
      <protection locked="0"/>
    </xf>
    <xf numFmtId="4" fontId="40" fillId="0" borderId="10" xfId="0" applyNumberFormat="1" applyFont="1" applyFill="1" applyBorder="1" applyAlignment="1" applyProtection="1">
      <alignment horizontal="right"/>
      <protection locked="0"/>
    </xf>
    <xf numFmtId="4" fontId="38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NumberFormat="1" applyFont="1" applyFill="1" applyBorder="1" applyAlignment="1" applyProtection="1">
      <alignment/>
      <protection locked="0"/>
    </xf>
    <xf numFmtId="0" fontId="30" fillId="0" borderId="11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38" fillId="0" borderId="23" xfId="0" applyNumberFormat="1" applyFont="1" applyFill="1" applyBorder="1" applyAlignment="1" applyProtection="1">
      <alignment horizontal="right" vertical="center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49" fontId="38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0" fillId="0" borderId="2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Font="1" applyFill="1" applyBorder="1" applyAlignment="1">
      <alignment horizontal="righ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5" fillId="0" borderId="0" xfId="0" applyFont="1" applyFill="1" applyBorder="1" applyAlignment="1">
      <alignment horizontal="left" vertical="center" wrapText="1"/>
    </xf>
    <xf numFmtId="49" fontId="35" fillId="0" borderId="0" xfId="0" applyFont="1" applyFill="1" applyBorder="1" applyAlignment="1">
      <alignment horizontal="left" vertical="center" wrapText="1"/>
    </xf>
    <xf numFmtId="49" fontId="35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9" fontId="36" fillId="0" borderId="10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7" fillId="0" borderId="10" xfId="0" applyFont="1" applyFill="1" applyBorder="1" applyAlignment="1">
      <alignment horizontal="center" vertical="center" wrapText="1"/>
    </xf>
    <xf numFmtId="49" fontId="28" fillId="0" borderId="10" xfId="0" applyFont="1" applyFill="1" applyBorder="1" applyAlignment="1">
      <alignment horizontal="center" vertical="center" wrapText="1"/>
    </xf>
    <xf numFmtId="49" fontId="27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49" fontId="36" fillId="0" borderId="26" xfId="0" applyFont="1" applyFill="1" applyBorder="1" applyAlignment="1">
      <alignment horizontal="center" vertical="center" wrapText="1"/>
    </xf>
    <xf numFmtId="49" fontId="36" fillId="0" borderId="27" xfId="0" applyFont="1" applyFill="1" applyBorder="1" applyAlignment="1">
      <alignment horizontal="center" vertical="center" wrapText="1"/>
    </xf>
    <xf numFmtId="49" fontId="36" fillId="0" borderId="12" xfId="0" applyFont="1" applyFill="1" applyBorder="1" applyAlignment="1">
      <alignment horizontal="center" vertical="center" wrapText="1"/>
    </xf>
    <xf numFmtId="49" fontId="36" fillId="0" borderId="10" xfId="0" applyFont="1" applyFill="1" applyBorder="1" applyAlignment="1">
      <alignment horizontal="lef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9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9" fontId="40" fillId="24" borderId="30" xfId="0" applyFont="1" applyBorder="1" applyAlignment="1">
      <alignment horizontal="center" vertical="center" wrapText="1"/>
    </xf>
    <xf numFmtId="49" fontId="40" fillId="24" borderId="31" xfId="0" applyFont="1" applyBorder="1" applyAlignment="1">
      <alignment horizontal="center" vertical="center" wrapText="1"/>
    </xf>
    <xf numFmtId="49" fontId="40" fillId="24" borderId="19" xfId="0" applyFont="1" applyBorder="1" applyAlignment="1">
      <alignment horizontal="center" vertical="center" wrapText="1"/>
    </xf>
    <xf numFmtId="0" fontId="41" fillId="0" borderId="22" xfId="0" applyNumberFormat="1" applyFont="1" applyFill="1" applyBorder="1" applyAlignment="1" applyProtection="1">
      <alignment horizontal="right"/>
      <protection locked="0"/>
    </xf>
    <xf numFmtId="0" fontId="39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 horizontal="center"/>
      <protection locked="0"/>
    </xf>
    <xf numFmtId="49" fontId="40" fillId="24" borderId="20" xfId="0" applyFont="1" applyBorder="1" applyAlignment="1">
      <alignment horizontal="center" vertical="center" wrapText="1"/>
    </xf>
    <xf numFmtId="49" fontId="40" fillId="24" borderId="32" xfId="0" applyFont="1" applyBorder="1" applyAlignment="1">
      <alignment horizontal="center" vertical="center" wrapText="1"/>
    </xf>
    <xf numFmtId="49" fontId="40" fillId="24" borderId="33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5" sqref="A15:L15"/>
    </sheetView>
  </sheetViews>
  <sheetFormatPr defaultColWidth="9.140625" defaultRowHeight="12.75"/>
  <cols>
    <col min="1" max="1" width="6.8515625" style="0" customWidth="1"/>
    <col min="2" max="2" width="39.28125" style="0" customWidth="1"/>
    <col min="3" max="3" width="13.421875" style="0" customWidth="1"/>
    <col min="4" max="4" width="11.28125" style="0" customWidth="1"/>
    <col min="5" max="5" width="12.57421875" style="0" customWidth="1"/>
    <col min="6" max="6" width="13.00390625" style="0" customWidth="1"/>
    <col min="7" max="7" width="12.8515625" style="0" customWidth="1"/>
    <col min="8" max="8" width="12.140625" style="0" customWidth="1"/>
    <col min="9" max="9" width="13.00390625" style="0" customWidth="1"/>
    <col min="10" max="10" width="12.421875" style="0" customWidth="1"/>
    <col min="11" max="11" width="10.7109375" style="0" customWidth="1"/>
    <col min="12" max="12" width="12.57421875" style="0" customWidth="1"/>
  </cols>
  <sheetData>
    <row r="1" spans="2:12" ht="15" customHeight="1">
      <c r="B1" s="2"/>
      <c r="C1" s="2"/>
      <c r="D1" s="2"/>
      <c r="E1" s="2"/>
      <c r="F1" s="114" t="s">
        <v>95</v>
      </c>
      <c r="G1" s="114"/>
      <c r="H1" s="114"/>
      <c r="I1" s="114"/>
      <c r="J1" s="114"/>
      <c r="K1" s="114"/>
      <c r="L1" s="114"/>
    </row>
    <row r="2" spans="2:12" ht="20.25" customHeight="1">
      <c r="B2" s="2"/>
      <c r="C2" s="2"/>
      <c r="D2" s="2"/>
      <c r="E2" s="2"/>
      <c r="F2" s="2"/>
      <c r="G2" s="114" t="s">
        <v>20</v>
      </c>
      <c r="H2" s="114"/>
      <c r="I2" s="114"/>
      <c r="J2" s="114"/>
      <c r="K2" s="114"/>
      <c r="L2" s="114"/>
    </row>
    <row r="3" spans="2:12" ht="9" customHeight="1">
      <c r="B3" s="2"/>
      <c r="C3" s="2"/>
      <c r="D3" s="2"/>
      <c r="E3" s="2"/>
      <c r="F3" s="2"/>
      <c r="G3" s="25"/>
      <c r="H3" s="25"/>
      <c r="I3" s="25"/>
      <c r="J3" s="25"/>
      <c r="K3" s="25"/>
      <c r="L3" s="25"/>
    </row>
    <row r="4" spans="2:6" s="14" customFormat="1" ht="19.5" customHeight="1">
      <c r="B4" s="112" t="s">
        <v>23</v>
      </c>
      <c r="C4" s="112"/>
      <c r="D4" s="18"/>
      <c r="E4" s="18"/>
      <c r="F4" s="15"/>
    </row>
    <row r="5" spans="1:12" s="14" customFormat="1" ht="19.5" customHeight="1">
      <c r="A5" s="104" t="s">
        <v>0</v>
      </c>
      <c r="B5" s="104"/>
      <c r="C5" s="107" t="s">
        <v>22</v>
      </c>
      <c r="D5" s="108"/>
      <c r="E5" s="108"/>
      <c r="F5" s="108"/>
      <c r="G5" s="108"/>
      <c r="H5" s="108"/>
      <c r="I5" s="108"/>
      <c r="J5" s="108"/>
      <c r="K5" s="108"/>
      <c r="L5" s="119"/>
    </row>
    <row r="6" spans="1:12" s="4" customFormat="1" ht="13.5" customHeight="1">
      <c r="A6" s="105"/>
      <c r="B6" s="105" t="s">
        <v>11</v>
      </c>
      <c r="C6" s="115" t="s">
        <v>1</v>
      </c>
      <c r="D6" s="115"/>
      <c r="E6" s="115"/>
      <c r="F6" s="115"/>
      <c r="G6" s="115" t="s">
        <v>8</v>
      </c>
      <c r="H6" s="115"/>
      <c r="I6" s="115"/>
      <c r="J6" s="115"/>
      <c r="K6" s="115"/>
      <c r="L6" s="115"/>
    </row>
    <row r="7" spans="1:12" s="4" customFormat="1" ht="13.5" customHeight="1">
      <c r="A7" s="105"/>
      <c r="B7" s="105"/>
      <c r="C7" s="115"/>
      <c r="D7" s="115"/>
      <c r="E7" s="115"/>
      <c r="F7" s="115"/>
      <c r="G7" s="115" t="s">
        <v>2</v>
      </c>
      <c r="H7" s="115" t="s">
        <v>6</v>
      </c>
      <c r="I7" s="115"/>
      <c r="J7" s="115" t="s">
        <v>5</v>
      </c>
      <c r="K7" s="115" t="s">
        <v>6</v>
      </c>
      <c r="L7" s="115"/>
    </row>
    <row r="8" spans="1:12" s="4" customFormat="1" ht="84" customHeight="1">
      <c r="A8" s="106"/>
      <c r="B8" s="106"/>
      <c r="C8" s="115"/>
      <c r="D8" s="115"/>
      <c r="E8" s="115"/>
      <c r="F8" s="115"/>
      <c r="G8" s="115"/>
      <c r="H8" s="8" t="s">
        <v>3</v>
      </c>
      <c r="I8" s="9" t="s">
        <v>4</v>
      </c>
      <c r="J8" s="115"/>
      <c r="K8" s="8" t="s">
        <v>3</v>
      </c>
      <c r="L8" s="9" t="s">
        <v>4</v>
      </c>
    </row>
    <row r="9" spans="1:12" s="4" customFormat="1" ht="21.75" customHeight="1">
      <c r="A9" s="8"/>
      <c r="B9" s="6"/>
      <c r="C9" s="10" t="s">
        <v>9</v>
      </c>
      <c r="D9" s="10" t="s">
        <v>18</v>
      </c>
      <c r="E9" s="11" t="s">
        <v>14</v>
      </c>
      <c r="F9" s="10" t="s">
        <v>10</v>
      </c>
      <c r="G9" s="7"/>
      <c r="H9" s="8"/>
      <c r="I9" s="9"/>
      <c r="J9" s="6"/>
      <c r="K9" s="5"/>
      <c r="L9" s="9"/>
    </row>
    <row r="10" spans="1:12" s="20" customFormat="1" ht="15.75" customHeight="1">
      <c r="A10" s="19">
        <v>1</v>
      </c>
      <c r="B10" s="19">
        <v>2</v>
      </c>
      <c r="C10" s="117">
        <v>3</v>
      </c>
      <c r="D10" s="118"/>
      <c r="E10" s="118"/>
      <c r="F10" s="103"/>
      <c r="G10" s="19">
        <v>4</v>
      </c>
      <c r="H10" s="19">
        <v>5</v>
      </c>
      <c r="I10" s="19">
        <v>6</v>
      </c>
      <c r="J10" s="19">
        <v>7</v>
      </c>
      <c r="K10" s="19">
        <v>8</v>
      </c>
      <c r="L10" s="19">
        <v>9</v>
      </c>
    </row>
    <row r="11" spans="1:12" s="20" customFormat="1" ht="23.25" customHeight="1">
      <c r="A11" s="21">
        <v>750</v>
      </c>
      <c r="B11" s="27" t="s">
        <v>72</v>
      </c>
      <c r="C11" s="22">
        <v>127330</v>
      </c>
      <c r="D11" s="22">
        <f>D12</f>
        <v>0</v>
      </c>
      <c r="E11" s="22">
        <f>E12</f>
        <v>12164</v>
      </c>
      <c r="F11" s="22">
        <f>C11-D11+E11</f>
        <v>139494</v>
      </c>
      <c r="G11" s="22">
        <f>F11</f>
        <v>139494</v>
      </c>
      <c r="H11" s="23">
        <v>79083</v>
      </c>
      <c r="I11" s="28"/>
      <c r="J11" s="29"/>
      <c r="K11" s="29"/>
      <c r="L11" s="19"/>
    </row>
    <row r="12" spans="1:12" s="20" customFormat="1" ht="57" customHeight="1">
      <c r="A12" s="21"/>
      <c r="B12" s="26" t="s">
        <v>21</v>
      </c>
      <c r="C12" s="30">
        <v>79083</v>
      </c>
      <c r="D12" s="30">
        <v>0</v>
      </c>
      <c r="E12" s="30">
        <v>12164</v>
      </c>
      <c r="F12" s="30">
        <f>C12-D12+E12</f>
        <v>91247</v>
      </c>
      <c r="G12" s="30">
        <v>12164</v>
      </c>
      <c r="H12" s="31">
        <v>12164</v>
      </c>
      <c r="I12" s="32"/>
      <c r="J12" s="29"/>
      <c r="K12" s="29"/>
      <c r="L12" s="19"/>
    </row>
    <row r="13" spans="1:12" ht="23.25" customHeight="1">
      <c r="A13" s="3"/>
      <c r="B13" s="12" t="s">
        <v>7</v>
      </c>
      <c r="C13" s="16">
        <v>37014329.5</v>
      </c>
      <c r="D13" s="16">
        <f>D11</f>
        <v>0</v>
      </c>
      <c r="E13" s="13">
        <f>E11</f>
        <v>12164</v>
      </c>
      <c r="F13" s="13">
        <f>C13-D13+E13</f>
        <v>37026493.5</v>
      </c>
      <c r="G13" s="17">
        <f>F13-J13</f>
        <v>29527858</v>
      </c>
      <c r="H13" s="17">
        <v>3310147</v>
      </c>
      <c r="I13" s="17">
        <v>0</v>
      </c>
      <c r="J13" s="13">
        <v>7498635.5</v>
      </c>
      <c r="K13" s="13">
        <v>0</v>
      </c>
      <c r="L13" s="13">
        <v>6498635.5</v>
      </c>
    </row>
    <row r="14" spans="2:6" ht="12.75">
      <c r="B14" s="1" t="s">
        <v>12</v>
      </c>
      <c r="C14" s="1"/>
      <c r="D14" s="1"/>
      <c r="E14" s="1"/>
      <c r="F14" s="1"/>
    </row>
    <row r="15" spans="1:14" ht="34.5" customHeight="1">
      <c r="A15" s="116" t="s">
        <v>100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24"/>
      <c r="N15" s="24"/>
    </row>
    <row r="16" spans="2:12" ht="21" customHeight="1">
      <c r="B16" s="1"/>
      <c r="C16" s="1"/>
      <c r="D16" s="1"/>
      <c r="E16" s="1"/>
      <c r="F16" s="1"/>
      <c r="I16" s="113" t="s">
        <v>16</v>
      </c>
      <c r="J16" s="113"/>
      <c r="K16" s="113"/>
      <c r="L16" s="113"/>
    </row>
    <row r="17" spans="2:6" ht="12.75">
      <c r="B17" s="1"/>
      <c r="C17" s="1"/>
      <c r="D17" s="1"/>
      <c r="E17" s="1"/>
      <c r="F17" s="1"/>
    </row>
    <row r="18" spans="2:12" ht="12.75">
      <c r="B18" s="1"/>
      <c r="C18" s="1"/>
      <c r="D18" s="1"/>
      <c r="E18" s="1"/>
      <c r="F18" s="1"/>
      <c r="I18" s="113" t="s">
        <v>17</v>
      </c>
      <c r="J18" s="113"/>
      <c r="K18" s="113"/>
      <c r="L18" s="113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</sheetData>
  <mergeCells count="16">
    <mergeCell ref="A15:L15"/>
    <mergeCell ref="K7:L7"/>
    <mergeCell ref="C10:F10"/>
    <mergeCell ref="A5:A8"/>
    <mergeCell ref="B5:B8"/>
    <mergeCell ref="C5:L5"/>
    <mergeCell ref="B4:C4"/>
    <mergeCell ref="I16:L16"/>
    <mergeCell ref="I18:L18"/>
    <mergeCell ref="F1:L1"/>
    <mergeCell ref="G2:L2"/>
    <mergeCell ref="C6:F8"/>
    <mergeCell ref="G6:L6"/>
    <mergeCell ref="G7:G8"/>
    <mergeCell ref="H7:I7"/>
    <mergeCell ref="J7:J8"/>
  </mergeCells>
  <printOptions/>
  <pageMargins left="0.37" right="0.17" top="0.32" bottom="0.2" header="0.24" footer="0.16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B1">
      <selection activeCell="K31" sqref="K31"/>
    </sheetView>
  </sheetViews>
  <sheetFormatPr defaultColWidth="9.140625" defaultRowHeight="12.75"/>
  <cols>
    <col min="1" max="1" width="0.13671875" style="35" hidden="1" customWidth="1"/>
    <col min="2" max="2" width="2.140625" style="35" customWidth="1"/>
    <col min="3" max="3" width="1.421875" style="35" customWidth="1"/>
    <col min="4" max="4" width="5.7109375" style="35" customWidth="1"/>
    <col min="5" max="5" width="5.28125" style="35" customWidth="1"/>
    <col min="6" max="6" width="6.00390625" style="35" customWidth="1"/>
    <col min="7" max="7" width="9.28125" style="35" customWidth="1"/>
    <col min="8" max="8" width="7.140625" style="35" customWidth="1"/>
    <col min="9" max="9" width="2.8515625" style="35" customWidth="1"/>
    <col min="10" max="10" width="9.7109375" style="35" customWidth="1"/>
    <col min="11" max="11" width="9.57421875" style="35" customWidth="1"/>
    <col min="12" max="12" width="9.421875" style="35" bestFit="1" customWidth="1"/>
    <col min="13" max="13" width="8.421875" style="35" customWidth="1"/>
    <col min="14" max="14" width="8.57421875" style="35" customWidth="1"/>
    <col min="15" max="15" width="8.8515625" style="35" customWidth="1"/>
    <col min="16" max="17" width="5.140625" style="35" customWidth="1"/>
    <col min="18" max="18" width="7.8515625" style="35" customWidth="1"/>
    <col min="19" max="20" width="9.57421875" style="35" customWidth="1"/>
    <col min="21" max="21" width="9.28125" style="35" customWidth="1"/>
    <col min="22" max="23" width="7.8515625" style="35" customWidth="1"/>
    <col min="24" max="16384" width="9.140625" style="35" customWidth="1"/>
  </cols>
  <sheetData>
    <row r="1" spans="1:23" s="33" customFormat="1" ht="15" customHeight="1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2:23" s="34" customFormat="1" ht="17.25" customHeight="1">
      <c r="B2" s="122" t="s">
        <v>97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1:23" ht="19.5" customHeight="1">
      <c r="A3" s="123"/>
      <c r="B3" s="124"/>
      <c r="C3" s="125"/>
      <c r="D3" s="126"/>
      <c r="E3" s="127"/>
      <c r="F3" s="125"/>
      <c r="G3" s="126"/>
      <c r="H3" s="127"/>
      <c r="I3" s="128" t="s">
        <v>26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</row>
    <row r="4" spans="1:23" ht="11.25" customHeight="1">
      <c r="A4" s="36"/>
      <c r="B4" s="129" t="s">
        <v>0</v>
      </c>
      <c r="C4" s="129"/>
      <c r="D4" s="130" t="s">
        <v>13</v>
      </c>
      <c r="E4" s="130"/>
      <c r="F4" s="130"/>
      <c r="G4" s="130"/>
      <c r="H4" s="129" t="s">
        <v>27</v>
      </c>
      <c r="I4" s="131"/>
      <c r="J4" s="130" t="s">
        <v>28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ht="8.25" customHeight="1">
      <c r="A5" s="36"/>
      <c r="B5" s="129"/>
      <c r="C5" s="129"/>
      <c r="D5" s="130"/>
      <c r="E5" s="130"/>
      <c r="F5" s="130"/>
      <c r="G5" s="130"/>
      <c r="H5" s="131"/>
      <c r="I5" s="131"/>
      <c r="J5" s="129" t="s">
        <v>29</v>
      </c>
      <c r="K5" s="129" t="s">
        <v>30</v>
      </c>
      <c r="L5" s="129"/>
      <c r="M5" s="129"/>
      <c r="N5" s="129"/>
      <c r="O5" s="129"/>
      <c r="P5" s="129"/>
      <c r="Q5" s="129"/>
      <c r="R5" s="129"/>
      <c r="S5" s="129" t="s">
        <v>31</v>
      </c>
      <c r="T5" s="130" t="s">
        <v>30</v>
      </c>
      <c r="U5" s="130"/>
      <c r="V5" s="130"/>
      <c r="W5" s="130"/>
    </row>
    <row r="6" spans="1:23" ht="3" customHeight="1">
      <c r="A6" s="36"/>
      <c r="B6" s="129"/>
      <c r="C6" s="129"/>
      <c r="D6" s="130"/>
      <c r="E6" s="130"/>
      <c r="F6" s="130"/>
      <c r="G6" s="130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 t="s">
        <v>32</v>
      </c>
      <c r="U6" s="129" t="s">
        <v>6</v>
      </c>
      <c r="V6" s="129" t="s">
        <v>33</v>
      </c>
      <c r="W6" s="130" t="s">
        <v>3</v>
      </c>
    </row>
    <row r="7" spans="1:23" ht="5.25" customHeight="1">
      <c r="A7" s="36"/>
      <c r="B7" s="129"/>
      <c r="C7" s="129"/>
      <c r="D7" s="130"/>
      <c r="E7" s="130"/>
      <c r="F7" s="130"/>
      <c r="G7" s="130"/>
      <c r="H7" s="131"/>
      <c r="I7" s="131"/>
      <c r="J7" s="129"/>
      <c r="K7" s="129" t="s">
        <v>34</v>
      </c>
      <c r="L7" s="129" t="s">
        <v>30</v>
      </c>
      <c r="M7" s="129"/>
      <c r="N7" s="129" t="s">
        <v>35</v>
      </c>
      <c r="O7" s="129" t="s">
        <v>36</v>
      </c>
      <c r="P7" s="129" t="s">
        <v>37</v>
      </c>
      <c r="Q7" s="129" t="s">
        <v>38</v>
      </c>
      <c r="R7" s="129" t="s">
        <v>39</v>
      </c>
      <c r="S7" s="129"/>
      <c r="T7" s="129"/>
      <c r="U7" s="129"/>
      <c r="V7" s="129"/>
      <c r="W7" s="130"/>
    </row>
    <row r="8" spans="1:23" ht="11.25" customHeight="1">
      <c r="A8" s="36"/>
      <c r="B8" s="129"/>
      <c r="C8" s="129"/>
      <c r="D8" s="130"/>
      <c r="E8" s="130"/>
      <c r="F8" s="130"/>
      <c r="G8" s="130"/>
      <c r="H8" s="131"/>
      <c r="I8" s="131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 t="s">
        <v>40</v>
      </c>
      <c r="V8" s="129"/>
      <c r="W8" s="130"/>
    </row>
    <row r="9" spans="1:23" ht="111.75" customHeight="1">
      <c r="A9" s="36"/>
      <c r="B9" s="129"/>
      <c r="C9" s="129"/>
      <c r="D9" s="130"/>
      <c r="E9" s="130"/>
      <c r="F9" s="130"/>
      <c r="G9" s="130"/>
      <c r="H9" s="131"/>
      <c r="I9" s="131"/>
      <c r="J9" s="129"/>
      <c r="K9" s="129"/>
      <c r="L9" s="37" t="s">
        <v>41</v>
      </c>
      <c r="M9" s="37" t="s">
        <v>42</v>
      </c>
      <c r="N9" s="129"/>
      <c r="O9" s="129"/>
      <c r="P9" s="129"/>
      <c r="Q9" s="129"/>
      <c r="R9" s="129"/>
      <c r="S9" s="129"/>
      <c r="T9" s="129"/>
      <c r="U9" s="129"/>
      <c r="V9" s="129"/>
      <c r="W9" s="130"/>
    </row>
    <row r="10" spans="1:23" ht="21.75" customHeight="1">
      <c r="A10" s="36"/>
      <c r="B10" s="129" t="s">
        <v>43</v>
      </c>
      <c r="C10" s="129"/>
      <c r="D10" s="38" t="s">
        <v>44</v>
      </c>
      <c r="E10" s="130" t="s">
        <v>45</v>
      </c>
      <c r="F10" s="130"/>
      <c r="G10" s="130"/>
      <c r="H10" s="129" t="s">
        <v>46</v>
      </c>
      <c r="I10" s="131"/>
      <c r="J10" s="37" t="s">
        <v>47</v>
      </c>
      <c r="K10" s="37" t="s">
        <v>48</v>
      </c>
      <c r="L10" s="37" t="s">
        <v>49</v>
      </c>
      <c r="M10" s="37" t="s">
        <v>50</v>
      </c>
      <c r="N10" s="37" t="s">
        <v>51</v>
      </c>
      <c r="O10" s="37" t="s">
        <v>52</v>
      </c>
      <c r="P10" s="37" t="s">
        <v>53</v>
      </c>
      <c r="Q10" s="37" t="s">
        <v>54</v>
      </c>
      <c r="R10" s="37" t="s">
        <v>55</v>
      </c>
      <c r="S10" s="37" t="s">
        <v>56</v>
      </c>
      <c r="T10" s="37" t="s">
        <v>57</v>
      </c>
      <c r="U10" s="37" t="s">
        <v>58</v>
      </c>
      <c r="V10" s="37" t="s">
        <v>59</v>
      </c>
      <c r="W10" s="39">
        <v>19</v>
      </c>
    </row>
    <row r="11" spans="1:24" ht="18" customHeight="1">
      <c r="A11" s="36"/>
      <c r="B11" s="132" t="s">
        <v>71</v>
      </c>
      <c r="C11" s="132"/>
      <c r="D11" s="133"/>
      <c r="E11" s="134" t="s">
        <v>72</v>
      </c>
      <c r="F11" s="134"/>
      <c r="G11" s="40" t="s">
        <v>60</v>
      </c>
      <c r="H11" s="135">
        <f>J11+S11</f>
        <v>4640170</v>
      </c>
      <c r="I11" s="136"/>
      <c r="J11" s="43">
        <f>K11+O11</f>
        <v>4626527</v>
      </c>
      <c r="K11" s="41">
        <f>L11+M11</f>
        <v>4506527</v>
      </c>
      <c r="L11" s="41">
        <v>3767561</v>
      </c>
      <c r="M11" s="41">
        <v>738966</v>
      </c>
      <c r="N11" s="41" t="s">
        <v>61</v>
      </c>
      <c r="O11" s="41">
        <v>120000</v>
      </c>
      <c r="P11" s="41" t="s">
        <v>61</v>
      </c>
      <c r="Q11" s="41" t="s">
        <v>61</v>
      </c>
      <c r="R11" s="41" t="s">
        <v>61</v>
      </c>
      <c r="S11" s="41">
        <f>T11+V11+W11</f>
        <v>13643</v>
      </c>
      <c r="T11" s="41">
        <v>0</v>
      </c>
      <c r="U11" s="41">
        <v>13643</v>
      </c>
      <c r="V11" s="41">
        <v>13643</v>
      </c>
      <c r="W11" s="41">
        <v>0</v>
      </c>
      <c r="X11" s="120"/>
    </row>
    <row r="12" spans="1:24" ht="17.25" customHeight="1">
      <c r="A12" s="36"/>
      <c r="B12" s="132"/>
      <c r="C12" s="132"/>
      <c r="D12" s="133"/>
      <c r="E12" s="134"/>
      <c r="F12" s="134"/>
      <c r="G12" s="40" t="s">
        <v>62</v>
      </c>
      <c r="H12" s="135">
        <f>J12+S12</f>
        <v>0</v>
      </c>
      <c r="I12" s="136"/>
      <c r="J12" s="41">
        <f>K12+N12+O12+P12+Q12+R12</f>
        <v>0</v>
      </c>
      <c r="K12" s="41">
        <f>L12+M12</f>
        <v>0</v>
      </c>
      <c r="L12" s="41">
        <v>0</v>
      </c>
      <c r="M12" s="41" t="s">
        <v>61</v>
      </c>
      <c r="N12" s="41" t="s">
        <v>61</v>
      </c>
      <c r="O12" s="41" t="s">
        <v>61</v>
      </c>
      <c r="P12" s="41" t="s">
        <v>61</v>
      </c>
      <c r="Q12" s="41" t="s">
        <v>61</v>
      </c>
      <c r="R12" s="41" t="s">
        <v>61</v>
      </c>
      <c r="S12" s="41">
        <f>T12+V12+W12</f>
        <v>0</v>
      </c>
      <c r="T12" s="41">
        <v>0</v>
      </c>
      <c r="U12" s="41">
        <v>0</v>
      </c>
      <c r="V12" s="41" t="s">
        <v>61</v>
      </c>
      <c r="W12" s="41">
        <v>0</v>
      </c>
      <c r="X12" s="120"/>
    </row>
    <row r="13" spans="1:24" ht="15.75" customHeight="1">
      <c r="A13" s="36"/>
      <c r="B13" s="132"/>
      <c r="C13" s="132"/>
      <c r="D13" s="133"/>
      <c r="E13" s="134"/>
      <c r="F13" s="134"/>
      <c r="G13" s="40" t="s">
        <v>63</v>
      </c>
      <c r="H13" s="135">
        <f>J13+S13</f>
        <v>12164</v>
      </c>
      <c r="I13" s="136"/>
      <c r="J13" s="41">
        <f>K13+N13+O13+P13+Q13+R13</f>
        <v>12164</v>
      </c>
      <c r="K13" s="41">
        <f>L13+M13</f>
        <v>5764</v>
      </c>
      <c r="L13" s="41">
        <f>L17</f>
        <v>4964</v>
      </c>
      <c r="M13" s="41">
        <f>M17</f>
        <v>800</v>
      </c>
      <c r="N13" s="41" t="s">
        <v>61</v>
      </c>
      <c r="O13" s="41">
        <f>O17</f>
        <v>6400</v>
      </c>
      <c r="P13" s="41" t="s">
        <v>61</v>
      </c>
      <c r="Q13" s="41" t="s">
        <v>61</v>
      </c>
      <c r="R13" s="41" t="s">
        <v>61</v>
      </c>
      <c r="S13" s="41">
        <f>T13+V13+W13</f>
        <v>0</v>
      </c>
      <c r="T13" s="41">
        <v>0</v>
      </c>
      <c r="U13" s="41">
        <v>0</v>
      </c>
      <c r="V13" s="41" t="s">
        <v>61</v>
      </c>
      <c r="W13" s="41">
        <v>0</v>
      </c>
      <c r="X13" s="120"/>
    </row>
    <row r="14" spans="1:23" ht="21" customHeight="1">
      <c r="A14" s="36"/>
      <c r="B14" s="132"/>
      <c r="C14" s="132"/>
      <c r="D14" s="133"/>
      <c r="E14" s="134"/>
      <c r="F14" s="134"/>
      <c r="G14" s="40" t="s">
        <v>64</v>
      </c>
      <c r="H14" s="135">
        <f>H11-H12+H13</f>
        <v>4652334</v>
      </c>
      <c r="I14" s="136"/>
      <c r="J14" s="43">
        <f aca="true" t="shared" si="0" ref="J14:S14">J11-J12+J13</f>
        <v>4638691</v>
      </c>
      <c r="K14" s="43">
        <f t="shared" si="0"/>
        <v>4512291</v>
      </c>
      <c r="L14" s="41">
        <f t="shared" si="0"/>
        <v>3772525</v>
      </c>
      <c r="M14" s="41">
        <f t="shared" si="0"/>
        <v>739766</v>
      </c>
      <c r="N14" s="41">
        <f t="shared" si="0"/>
        <v>0</v>
      </c>
      <c r="O14" s="41">
        <f t="shared" si="0"/>
        <v>126400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3">
        <f t="shared" si="0"/>
        <v>13643</v>
      </c>
      <c r="T14" s="41">
        <v>0</v>
      </c>
      <c r="U14" s="41">
        <f>U11-U12+U13</f>
        <v>13643</v>
      </c>
      <c r="V14" s="41">
        <f>V11-V12+V13</f>
        <v>13643</v>
      </c>
      <c r="W14" s="41">
        <v>0</v>
      </c>
    </row>
    <row r="15" spans="1:23" ht="12.75">
      <c r="A15" s="36"/>
      <c r="B15" s="129"/>
      <c r="C15" s="129"/>
      <c r="D15" s="137" t="s">
        <v>98</v>
      </c>
      <c r="E15" s="140" t="s">
        <v>99</v>
      </c>
      <c r="F15" s="140"/>
      <c r="G15" s="40" t="s">
        <v>60</v>
      </c>
      <c r="H15" s="135">
        <f>J15+S15</f>
        <v>0</v>
      </c>
      <c r="I15" s="136"/>
      <c r="J15" s="41">
        <f>K15+N15+O15+P15+Q15+R15</f>
        <v>0</v>
      </c>
      <c r="K15" s="41">
        <f>L15+M15</f>
        <v>0</v>
      </c>
      <c r="L15" s="41">
        <v>0</v>
      </c>
      <c r="M15" s="41">
        <v>0</v>
      </c>
      <c r="N15" s="41" t="s">
        <v>61</v>
      </c>
      <c r="O15" s="41" t="s">
        <v>61</v>
      </c>
      <c r="P15" s="41" t="s">
        <v>61</v>
      </c>
      <c r="Q15" s="41" t="s">
        <v>61</v>
      </c>
      <c r="R15" s="41" t="s">
        <v>61</v>
      </c>
      <c r="S15" s="41">
        <f>T15+V15+W15</f>
        <v>0</v>
      </c>
      <c r="T15" s="41">
        <v>0</v>
      </c>
      <c r="U15" s="41">
        <v>0</v>
      </c>
      <c r="V15" s="41" t="s">
        <v>61</v>
      </c>
      <c r="W15" s="41">
        <v>0</v>
      </c>
    </row>
    <row r="16" spans="1:23" ht="19.5" customHeight="1">
      <c r="A16" s="36"/>
      <c r="B16" s="129"/>
      <c r="C16" s="129"/>
      <c r="D16" s="138"/>
      <c r="E16" s="140"/>
      <c r="F16" s="140"/>
      <c r="G16" s="40" t="s">
        <v>62</v>
      </c>
      <c r="H16" s="135">
        <f>J16+S16</f>
        <v>0</v>
      </c>
      <c r="I16" s="136"/>
      <c r="J16" s="41">
        <f>K16+N16+O16+P16+Q16+R16</f>
        <v>0</v>
      </c>
      <c r="K16" s="41">
        <f>L16+M16</f>
        <v>0</v>
      </c>
      <c r="L16" s="41" t="s">
        <v>61</v>
      </c>
      <c r="M16" s="41" t="s">
        <v>61</v>
      </c>
      <c r="N16" s="41" t="s">
        <v>61</v>
      </c>
      <c r="O16" s="41" t="s">
        <v>61</v>
      </c>
      <c r="P16" s="41" t="s">
        <v>61</v>
      </c>
      <c r="Q16" s="41" t="s">
        <v>61</v>
      </c>
      <c r="R16" s="41" t="s">
        <v>61</v>
      </c>
      <c r="S16" s="41">
        <f>T16+V16+W16</f>
        <v>0</v>
      </c>
      <c r="T16" s="41">
        <v>0</v>
      </c>
      <c r="U16" s="41">
        <v>0</v>
      </c>
      <c r="V16" s="41" t="s">
        <v>61</v>
      </c>
      <c r="W16" s="41">
        <v>0</v>
      </c>
    </row>
    <row r="17" spans="1:23" ht="17.25" customHeight="1">
      <c r="A17" s="36"/>
      <c r="B17" s="129"/>
      <c r="C17" s="129"/>
      <c r="D17" s="138"/>
      <c r="E17" s="140"/>
      <c r="F17" s="140"/>
      <c r="G17" s="40" t="s">
        <v>63</v>
      </c>
      <c r="H17" s="135">
        <f>J17+S17</f>
        <v>12164</v>
      </c>
      <c r="I17" s="136"/>
      <c r="J17" s="41">
        <f>K17+N17+O17+P17+Q17+R17</f>
        <v>12164</v>
      </c>
      <c r="K17" s="41">
        <f>L17+M17</f>
        <v>5764</v>
      </c>
      <c r="L17" s="41">
        <v>4964</v>
      </c>
      <c r="M17" s="41">
        <v>800</v>
      </c>
      <c r="N17" s="41" t="s">
        <v>61</v>
      </c>
      <c r="O17" s="41">
        <v>6400</v>
      </c>
      <c r="P17" s="41" t="s">
        <v>61</v>
      </c>
      <c r="Q17" s="41" t="s">
        <v>61</v>
      </c>
      <c r="R17" s="41" t="s">
        <v>61</v>
      </c>
      <c r="S17" s="41">
        <f>T17+V17+W17</f>
        <v>0</v>
      </c>
      <c r="T17" s="41">
        <v>0</v>
      </c>
      <c r="U17" s="41">
        <v>0</v>
      </c>
      <c r="V17" s="41" t="s">
        <v>61</v>
      </c>
      <c r="W17" s="41">
        <v>0</v>
      </c>
    </row>
    <row r="18" spans="1:23" ht="22.5" customHeight="1">
      <c r="A18" s="36"/>
      <c r="B18" s="129"/>
      <c r="C18" s="129"/>
      <c r="D18" s="139"/>
      <c r="E18" s="140"/>
      <c r="F18" s="140"/>
      <c r="G18" s="40" t="s">
        <v>64</v>
      </c>
      <c r="H18" s="135">
        <f>H15-H16+H17</f>
        <v>12164</v>
      </c>
      <c r="I18" s="136"/>
      <c r="J18" s="43">
        <f aca="true" t="shared" si="1" ref="J18:W18">J15-J16+J17</f>
        <v>12164</v>
      </c>
      <c r="K18" s="43">
        <f t="shared" si="1"/>
        <v>5764</v>
      </c>
      <c r="L18" s="41">
        <f t="shared" si="1"/>
        <v>4964</v>
      </c>
      <c r="M18" s="41">
        <f t="shared" si="1"/>
        <v>800</v>
      </c>
      <c r="N18" s="41">
        <f t="shared" si="1"/>
        <v>0</v>
      </c>
      <c r="O18" s="41">
        <f t="shared" si="1"/>
        <v>6400</v>
      </c>
      <c r="P18" s="41">
        <f t="shared" si="1"/>
        <v>0</v>
      </c>
      <c r="Q18" s="41">
        <f t="shared" si="1"/>
        <v>0</v>
      </c>
      <c r="R18" s="41">
        <f t="shared" si="1"/>
        <v>0</v>
      </c>
      <c r="S18" s="43">
        <f t="shared" si="1"/>
        <v>0</v>
      </c>
      <c r="T18" s="41">
        <f t="shared" si="1"/>
        <v>0</v>
      </c>
      <c r="U18" s="41">
        <f t="shared" si="1"/>
        <v>0</v>
      </c>
      <c r="V18" s="41">
        <f t="shared" si="1"/>
        <v>0</v>
      </c>
      <c r="W18" s="41">
        <f t="shared" si="1"/>
        <v>0</v>
      </c>
    </row>
    <row r="19" spans="1:23" ht="19.5" customHeight="1">
      <c r="A19" s="36"/>
      <c r="B19" s="133" t="s">
        <v>65</v>
      </c>
      <c r="C19" s="133"/>
      <c r="D19" s="133"/>
      <c r="E19" s="133"/>
      <c r="F19" s="133"/>
      <c r="G19" s="42" t="s">
        <v>60</v>
      </c>
      <c r="H19" s="141">
        <f>J19+S19</f>
        <v>43801851.32</v>
      </c>
      <c r="I19" s="141"/>
      <c r="J19" s="44">
        <f>K19+N19+O19+P19+Q19+R19</f>
        <v>29313370.25</v>
      </c>
      <c r="K19" s="44">
        <f>L19+M19</f>
        <v>23392299.25</v>
      </c>
      <c r="L19" s="44">
        <v>15308907</v>
      </c>
      <c r="M19" s="44">
        <v>8083392.25</v>
      </c>
      <c r="N19" s="44">
        <v>940790</v>
      </c>
      <c r="O19" s="44">
        <v>3989460</v>
      </c>
      <c r="P19" s="44" t="s">
        <v>61</v>
      </c>
      <c r="Q19" s="44" t="s">
        <v>61</v>
      </c>
      <c r="R19" s="44">
        <v>990821</v>
      </c>
      <c r="S19" s="44">
        <f>T19+V19+W19</f>
        <v>14488481.07</v>
      </c>
      <c r="T19" s="44">
        <v>13810618.07</v>
      </c>
      <c r="U19" s="44">
        <v>9354999.41</v>
      </c>
      <c r="V19" s="45" t="s">
        <v>66</v>
      </c>
      <c r="W19" s="44">
        <v>177863</v>
      </c>
    </row>
    <row r="20" spans="1:23" ht="21.75" customHeight="1">
      <c r="A20" s="36"/>
      <c r="B20" s="133"/>
      <c r="C20" s="133"/>
      <c r="D20" s="133"/>
      <c r="E20" s="133"/>
      <c r="F20" s="133"/>
      <c r="G20" s="42" t="s">
        <v>62</v>
      </c>
      <c r="H20" s="141">
        <f>J20+S20</f>
        <v>0</v>
      </c>
      <c r="I20" s="141"/>
      <c r="J20" s="44">
        <f>K20+N20+O20+P20+Q20+R20</f>
        <v>0</v>
      </c>
      <c r="K20" s="44">
        <f>L20+M20</f>
        <v>0</v>
      </c>
      <c r="L20" s="44">
        <f>L12</f>
        <v>0</v>
      </c>
      <c r="M20" s="44" t="s">
        <v>61</v>
      </c>
      <c r="N20" s="44" t="s">
        <v>61</v>
      </c>
      <c r="O20" s="44" t="s">
        <v>61</v>
      </c>
      <c r="P20" s="44" t="s">
        <v>61</v>
      </c>
      <c r="Q20" s="44" t="s">
        <v>61</v>
      </c>
      <c r="R20" s="44">
        <v>0</v>
      </c>
      <c r="S20" s="44">
        <f>T20+V20+W20</f>
        <v>0</v>
      </c>
      <c r="T20" s="44">
        <v>0</v>
      </c>
      <c r="U20" s="44">
        <v>0</v>
      </c>
      <c r="V20" s="45" t="s">
        <v>61</v>
      </c>
      <c r="W20" s="41">
        <v>0</v>
      </c>
    </row>
    <row r="21" spans="1:23" ht="18" customHeight="1">
      <c r="A21" s="36"/>
      <c r="B21" s="133"/>
      <c r="C21" s="133"/>
      <c r="D21" s="133"/>
      <c r="E21" s="133"/>
      <c r="F21" s="133"/>
      <c r="G21" s="42" t="s">
        <v>63</v>
      </c>
      <c r="H21" s="141">
        <f>J21+S21</f>
        <v>12164</v>
      </c>
      <c r="I21" s="141"/>
      <c r="J21" s="44">
        <f>K21+N21+O21+P21+Q21+R21</f>
        <v>12164</v>
      </c>
      <c r="K21" s="44">
        <f>L21+M21</f>
        <v>5764</v>
      </c>
      <c r="L21" s="44">
        <f>L13</f>
        <v>4964</v>
      </c>
      <c r="M21" s="44">
        <v>800</v>
      </c>
      <c r="N21" s="44" t="s">
        <v>61</v>
      </c>
      <c r="O21" s="44">
        <f>O13</f>
        <v>6400</v>
      </c>
      <c r="P21" s="44" t="s">
        <v>61</v>
      </c>
      <c r="Q21" s="44" t="s">
        <v>61</v>
      </c>
      <c r="R21" s="44">
        <v>0</v>
      </c>
      <c r="S21" s="44">
        <f>T21+V21+W21</f>
        <v>0</v>
      </c>
      <c r="T21" s="44">
        <v>0</v>
      </c>
      <c r="U21" s="44">
        <v>0</v>
      </c>
      <c r="V21" s="45" t="s">
        <v>61</v>
      </c>
      <c r="W21" s="41">
        <v>0</v>
      </c>
    </row>
    <row r="22" spans="1:23" s="48" customFormat="1" ht="22.5" customHeight="1">
      <c r="A22" s="46"/>
      <c r="B22" s="133"/>
      <c r="C22" s="133"/>
      <c r="D22" s="133"/>
      <c r="E22" s="133"/>
      <c r="F22" s="133"/>
      <c r="G22" s="47" t="s">
        <v>64</v>
      </c>
      <c r="H22" s="141">
        <f>H19-H20+H21</f>
        <v>43814015.32</v>
      </c>
      <c r="I22" s="141"/>
      <c r="J22" s="44">
        <f>J19-J20+J21</f>
        <v>29325534.25</v>
      </c>
      <c r="K22" s="44">
        <f>K19-K20+K21</f>
        <v>23398063.25</v>
      </c>
      <c r="L22" s="44">
        <f aca="true" t="shared" si="2" ref="L22:W22">L19-L20+L21</f>
        <v>15313871</v>
      </c>
      <c r="M22" s="44">
        <f t="shared" si="2"/>
        <v>8084192.25</v>
      </c>
      <c r="N22" s="44">
        <f t="shared" si="2"/>
        <v>940790</v>
      </c>
      <c r="O22" s="44">
        <f t="shared" si="2"/>
        <v>3995860</v>
      </c>
      <c r="P22" s="44">
        <f t="shared" si="2"/>
        <v>0</v>
      </c>
      <c r="Q22" s="44">
        <f t="shared" si="2"/>
        <v>0</v>
      </c>
      <c r="R22" s="44">
        <f t="shared" si="2"/>
        <v>990821</v>
      </c>
      <c r="S22" s="44">
        <f t="shared" si="2"/>
        <v>14488481.07</v>
      </c>
      <c r="T22" s="44">
        <f t="shared" si="2"/>
        <v>13810618.07</v>
      </c>
      <c r="U22" s="44">
        <f t="shared" si="2"/>
        <v>9354999.41</v>
      </c>
      <c r="V22" s="44">
        <f t="shared" si="2"/>
        <v>500000</v>
      </c>
      <c r="W22" s="44">
        <f t="shared" si="2"/>
        <v>177863</v>
      </c>
    </row>
    <row r="23" spans="1:23" s="48" customFormat="1" ht="15.75" customHeight="1">
      <c r="A23" s="46"/>
      <c r="B23" s="143" t="s">
        <v>67</v>
      </c>
      <c r="C23" s="143"/>
      <c r="D23" s="143"/>
      <c r="E23" s="143"/>
      <c r="F23" s="143"/>
      <c r="G23" s="143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1:23" s="48" customFormat="1" ht="15" customHeight="1">
      <c r="A24" s="46"/>
      <c r="B24" s="144" t="s">
        <v>69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49"/>
    </row>
    <row r="25" spans="1:23" s="48" customFormat="1" ht="56.25" customHeight="1">
      <c r="A25" s="46"/>
      <c r="B25" s="116" t="s">
        <v>101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</row>
    <row r="26" spans="19:22" ht="12.75">
      <c r="S26" s="142" t="s">
        <v>16</v>
      </c>
      <c r="T26" s="142"/>
      <c r="U26" s="142"/>
      <c r="V26" s="142"/>
    </row>
    <row r="27" spans="19:22" ht="28.5" customHeight="1">
      <c r="S27" s="142" t="s">
        <v>17</v>
      </c>
      <c r="T27" s="142"/>
      <c r="U27" s="142"/>
      <c r="V27" s="142"/>
    </row>
  </sheetData>
  <mergeCells count="55">
    <mergeCell ref="S27:V27"/>
    <mergeCell ref="B23:G23"/>
    <mergeCell ref="B24:V24"/>
    <mergeCell ref="S26:V26"/>
    <mergeCell ref="B19:F22"/>
    <mergeCell ref="H19:I19"/>
    <mergeCell ref="H20:I20"/>
    <mergeCell ref="H21:I21"/>
    <mergeCell ref="H22:I22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H12:I12"/>
    <mergeCell ref="H13:I13"/>
    <mergeCell ref="H14:I14"/>
    <mergeCell ref="B10:C10"/>
    <mergeCell ref="E10:G10"/>
    <mergeCell ref="H10:I10"/>
    <mergeCell ref="L7:M8"/>
    <mergeCell ref="W6:W9"/>
    <mergeCell ref="K7:K9"/>
    <mergeCell ref="Q7:Q9"/>
    <mergeCell ref="R7:R9"/>
    <mergeCell ref="U8:U9"/>
    <mergeCell ref="N7:N9"/>
    <mergeCell ref="O7:O9"/>
    <mergeCell ref="P7:P9"/>
    <mergeCell ref="E4:G9"/>
    <mergeCell ref="H4:I9"/>
    <mergeCell ref="J4:W4"/>
    <mergeCell ref="J5:J9"/>
    <mergeCell ref="K5:R6"/>
    <mergeCell ref="S5:S9"/>
    <mergeCell ref="T5:W5"/>
    <mergeCell ref="T6:T9"/>
    <mergeCell ref="U6:U7"/>
    <mergeCell ref="V6:V9"/>
    <mergeCell ref="X11:X13"/>
    <mergeCell ref="B25:W25"/>
    <mergeCell ref="A1:W1"/>
    <mergeCell ref="B2:W2"/>
    <mergeCell ref="A3:B3"/>
    <mergeCell ref="C3:E3"/>
    <mergeCell ref="F3:H3"/>
    <mergeCell ref="I3:W3"/>
    <mergeCell ref="B4:C9"/>
    <mergeCell ref="D4:D9"/>
  </mergeCells>
  <printOptions/>
  <pageMargins left="0.4" right="0.28" top="0.69" bottom="0.49" header="0.41" footer="0.29"/>
  <pageSetup horizontalDpi="600" verticalDpi="600" orientation="landscape" paperSize="9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selection activeCell="C8" sqref="C8"/>
    </sheetView>
  </sheetViews>
  <sheetFormatPr defaultColWidth="9.140625" defaultRowHeight="12.75"/>
  <cols>
    <col min="1" max="1" width="7.57421875" style="50" customWidth="1"/>
    <col min="2" max="2" width="10.8515625" style="50" customWidth="1"/>
    <col min="3" max="3" width="77.140625" style="50" customWidth="1"/>
    <col min="4" max="4" width="14.57421875" style="50" customWidth="1"/>
    <col min="5" max="5" width="14.00390625" style="50" customWidth="1"/>
    <col min="6" max="6" width="13.7109375" style="50" customWidth="1"/>
    <col min="7" max="16384" width="9.140625" style="50" customWidth="1"/>
  </cols>
  <sheetData>
    <row r="1" spans="3:23" ht="18.75" customHeight="1">
      <c r="C1" s="121" t="s">
        <v>102</v>
      </c>
      <c r="D1" s="121"/>
      <c r="E1" s="121"/>
      <c r="F1" s="121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3:23" ht="18.75" customHeight="1">
      <c r="C2" s="122" t="s">
        <v>103</v>
      </c>
      <c r="D2" s="122"/>
      <c r="E2" s="122"/>
      <c r="F2" s="122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4"/>
    </row>
    <row r="3" spans="1:6" ht="24.75" customHeight="1">
      <c r="A3" s="150" t="s">
        <v>104</v>
      </c>
      <c r="B3" s="150"/>
      <c r="C3" s="150"/>
      <c r="D3" s="150"/>
      <c r="E3" s="150"/>
      <c r="F3" s="150"/>
    </row>
    <row r="4" spans="1:4" ht="13.5" customHeight="1">
      <c r="A4" s="145"/>
      <c r="B4" s="145"/>
      <c r="C4" s="145"/>
      <c r="D4" s="145"/>
    </row>
    <row r="5" spans="1:6" ht="25.5" customHeight="1">
      <c r="A5" s="51" t="s">
        <v>0</v>
      </c>
      <c r="B5" s="51" t="s">
        <v>13</v>
      </c>
      <c r="C5" s="52" t="s">
        <v>70</v>
      </c>
      <c r="D5" s="74" t="s">
        <v>93</v>
      </c>
      <c r="E5" s="76" t="s">
        <v>92</v>
      </c>
      <c r="F5" s="79" t="s">
        <v>91</v>
      </c>
    </row>
    <row r="6" spans="1:6" ht="22.5" customHeight="1">
      <c r="A6" s="53" t="s">
        <v>71</v>
      </c>
      <c r="B6" s="54"/>
      <c r="C6" s="55" t="s">
        <v>72</v>
      </c>
      <c r="D6" s="66" t="s">
        <v>73</v>
      </c>
      <c r="E6" s="109">
        <f>E7+E8</f>
        <v>12164</v>
      </c>
      <c r="F6" s="80">
        <f aca="true" t="shared" si="0" ref="F6:F17">D6+E6</f>
        <v>91247</v>
      </c>
    </row>
    <row r="7" spans="1:6" ht="16.5" customHeight="1">
      <c r="A7" s="56"/>
      <c r="B7" s="57" t="s">
        <v>74</v>
      </c>
      <c r="C7" s="59" t="s">
        <v>75</v>
      </c>
      <c r="D7" s="67" t="s">
        <v>73</v>
      </c>
      <c r="E7" s="77"/>
      <c r="F7" s="81">
        <f t="shared" si="0"/>
        <v>79083</v>
      </c>
    </row>
    <row r="8" spans="1:6" ht="16.5" customHeight="1">
      <c r="A8" s="56"/>
      <c r="B8" s="57" t="s">
        <v>98</v>
      </c>
      <c r="C8" s="59" t="s">
        <v>99</v>
      </c>
      <c r="D8" s="67" t="s">
        <v>105</v>
      </c>
      <c r="E8" s="81">
        <v>12164</v>
      </c>
      <c r="F8" s="81">
        <f t="shared" si="0"/>
        <v>12164</v>
      </c>
    </row>
    <row r="9" spans="1:6" ht="33" customHeight="1">
      <c r="A9" s="60" t="s">
        <v>76</v>
      </c>
      <c r="B9" s="54"/>
      <c r="C9" s="55" t="s">
        <v>77</v>
      </c>
      <c r="D9" s="66" t="s">
        <v>78</v>
      </c>
      <c r="E9" s="77"/>
      <c r="F9" s="80">
        <f t="shared" si="0"/>
        <v>1800</v>
      </c>
    </row>
    <row r="10" spans="1:6" ht="18" customHeight="1">
      <c r="A10" s="56"/>
      <c r="B10" s="58" t="s">
        <v>79</v>
      </c>
      <c r="C10" s="73" t="s">
        <v>80</v>
      </c>
      <c r="D10" s="67" t="s">
        <v>78</v>
      </c>
      <c r="E10" s="77"/>
      <c r="F10" s="81">
        <f t="shared" si="0"/>
        <v>1800</v>
      </c>
    </row>
    <row r="11" spans="1:8" ht="21" customHeight="1">
      <c r="A11" s="54" t="s">
        <v>81</v>
      </c>
      <c r="B11" s="54"/>
      <c r="C11" s="55" t="s">
        <v>82</v>
      </c>
      <c r="D11" s="66" t="s">
        <v>83</v>
      </c>
      <c r="E11" s="77"/>
      <c r="F11" s="80">
        <f t="shared" si="0"/>
        <v>300</v>
      </c>
      <c r="H11" s="110"/>
    </row>
    <row r="12" spans="1:6" ht="16.5" customHeight="1">
      <c r="A12" s="56"/>
      <c r="B12" s="58" t="s">
        <v>84</v>
      </c>
      <c r="C12" s="59" t="s">
        <v>85</v>
      </c>
      <c r="D12" s="67" t="s">
        <v>83</v>
      </c>
      <c r="E12" s="77"/>
      <c r="F12" s="81">
        <f t="shared" si="0"/>
        <v>300</v>
      </c>
    </row>
    <row r="13" spans="1:6" ht="21.75" customHeight="1">
      <c r="A13" s="54" t="s">
        <v>68</v>
      </c>
      <c r="B13" s="54"/>
      <c r="C13" s="55" t="s">
        <v>15</v>
      </c>
      <c r="D13" s="66" t="s">
        <v>107</v>
      </c>
      <c r="E13" s="78">
        <f>E14+E15</f>
        <v>0</v>
      </c>
      <c r="F13" s="80">
        <f t="shared" si="0"/>
        <v>2805000</v>
      </c>
    </row>
    <row r="14" spans="1:6" ht="26.25" customHeight="1">
      <c r="A14" s="56"/>
      <c r="B14" s="61" t="s">
        <v>24</v>
      </c>
      <c r="C14" s="73" t="s">
        <v>25</v>
      </c>
      <c r="D14" s="81">
        <v>2703000</v>
      </c>
      <c r="E14" s="70">
        <v>0</v>
      </c>
      <c r="F14" s="81">
        <f t="shared" si="0"/>
        <v>2703000</v>
      </c>
    </row>
    <row r="15" spans="1:6" ht="32.25" customHeight="1">
      <c r="A15" s="92"/>
      <c r="B15" s="63" t="s">
        <v>19</v>
      </c>
      <c r="C15" s="73" t="s">
        <v>86</v>
      </c>
      <c r="D15" s="69" t="s">
        <v>106</v>
      </c>
      <c r="E15" s="70">
        <v>0</v>
      </c>
      <c r="F15" s="81">
        <f t="shared" si="0"/>
        <v>13000</v>
      </c>
    </row>
    <row r="16" spans="1:6" ht="17.25" customHeight="1">
      <c r="A16" s="87"/>
      <c r="B16" s="88" t="s">
        <v>87</v>
      </c>
      <c r="C16" s="89" t="s">
        <v>88</v>
      </c>
      <c r="D16" s="69" t="s">
        <v>89</v>
      </c>
      <c r="E16" s="70"/>
      <c r="F16" s="81">
        <f t="shared" si="0"/>
        <v>89000</v>
      </c>
    </row>
    <row r="17" spans="1:6" ht="23.25" customHeight="1">
      <c r="A17" s="146" t="s">
        <v>90</v>
      </c>
      <c r="B17" s="147"/>
      <c r="C17" s="148"/>
      <c r="D17" s="68">
        <f>D6+D9+D11+D13</f>
        <v>2886183</v>
      </c>
      <c r="E17" s="71">
        <f>E6+E9+E11+E13</f>
        <v>12164</v>
      </c>
      <c r="F17" s="82">
        <f t="shared" si="0"/>
        <v>2898347</v>
      </c>
    </row>
    <row r="18" spans="3:4" ht="9.75" customHeight="1">
      <c r="C18" s="149"/>
      <c r="D18" s="149"/>
    </row>
    <row r="19" spans="5:8" ht="17.25" customHeight="1">
      <c r="E19" s="142" t="s">
        <v>16</v>
      </c>
      <c r="F19" s="142"/>
      <c r="G19" s="75"/>
      <c r="H19" s="75"/>
    </row>
    <row r="21" spans="5:8" ht="14.25">
      <c r="E21" s="142" t="s">
        <v>17</v>
      </c>
      <c r="F21" s="142"/>
      <c r="G21" s="75"/>
      <c r="H21" s="75"/>
    </row>
  </sheetData>
  <mergeCells count="8">
    <mergeCell ref="E21:F21"/>
    <mergeCell ref="C1:F1"/>
    <mergeCell ref="C2:F2"/>
    <mergeCell ref="E19:F19"/>
    <mergeCell ref="A4:D4"/>
    <mergeCell ref="A17:C17"/>
    <mergeCell ref="C18:D18"/>
    <mergeCell ref="A3:F3"/>
  </mergeCells>
  <printOptions/>
  <pageMargins left="0.47" right="0.23" top="0.35" bottom="0.49" header="0.2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" sqref="C2:F2"/>
    </sheetView>
  </sheetViews>
  <sheetFormatPr defaultColWidth="9.140625" defaultRowHeight="12.75"/>
  <cols>
    <col min="1" max="1" width="8.7109375" style="50" customWidth="1"/>
    <col min="2" max="2" width="9.8515625" style="50" customWidth="1"/>
    <col min="3" max="3" width="75.140625" style="50" customWidth="1"/>
    <col min="4" max="4" width="13.421875" style="50" customWidth="1"/>
    <col min="5" max="5" width="14.8515625" style="50" customWidth="1"/>
    <col min="6" max="6" width="13.140625" style="50" customWidth="1"/>
    <col min="7" max="16384" width="9.140625" style="50" customWidth="1"/>
  </cols>
  <sheetData>
    <row r="1" spans="1:7" ht="21" customHeight="1">
      <c r="A1" s="102"/>
      <c r="B1" s="102"/>
      <c r="C1" s="121" t="s">
        <v>109</v>
      </c>
      <c r="D1" s="121"/>
      <c r="E1" s="121"/>
      <c r="F1" s="121"/>
      <c r="G1" s="64"/>
    </row>
    <row r="2" spans="1:6" ht="21" customHeight="1">
      <c r="A2" s="101"/>
      <c r="B2" s="101"/>
      <c r="C2" s="122" t="s">
        <v>103</v>
      </c>
      <c r="D2" s="122"/>
      <c r="E2" s="122"/>
      <c r="F2" s="122"/>
    </row>
    <row r="3" spans="1:6" ht="16.5" customHeight="1">
      <c r="A3" s="150" t="s">
        <v>108</v>
      </c>
      <c r="B3" s="150"/>
      <c r="C3" s="150"/>
      <c r="D3" s="150"/>
      <c r="E3" s="150"/>
      <c r="F3" s="150"/>
    </row>
    <row r="4" spans="1:4" ht="17.25" customHeight="1">
      <c r="A4" s="83"/>
      <c r="B4" s="83"/>
      <c r="C4" s="83"/>
      <c r="D4" s="83"/>
    </row>
    <row r="5" spans="1:6" ht="35.25" customHeight="1">
      <c r="A5" s="51" t="s">
        <v>0</v>
      </c>
      <c r="B5" s="51" t="s">
        <v>13</v>
      </c>
      <c r="C5" s="52" t="s">
        <v>70</v>
      </c>
      <c r="D5" s="84" t="s">
        <v>94</v>
      </c>
      <c r="E5" s="76" t="s">
        <v>92</v>
      </c>
      <c r="F5" s="94" t="s">
        <v>91</v>
      </c>
    </row>
    <row r="6" spans="1:6" ht="21.75" customHeight="1">
      <c r="A6" s="54" t="s">
        <v>71</v>
      </c>
      <c r="B6" s="54"/>
      <c r="C6" s="55" t="s">
        <v>72</v>
      </c>
      <c r="D6" s="66" t="s">
        <v>73</v>
      </c>
      <c r="E6" s="97">
        <f>E7+E8</f>
        <v>12164</v>
      </c>
      <c r="F6" s="80">
        <f>D6+E6</f>
        <v>91247</v>
      </c>
    </row>
    <row r="7" spans="1:6" ht="20.25" customHeight="1">
      <c r="A7" s="85"/>
      <c r="B7" s="58" t="s">
        <v>74</v>
      </c>
      <c r="C7" s="59" t="s">
        <v>75</v>
      </c>
      <c r="D7" s="67" t="s">
        <v>73</v>
      </c>
      <c r="E7" s="96"/>
      <c r="F7" s="95" t="str">
        <f>D7</f>
        <v>79 083,00</v>
      </c>
    </row>
    <row r="8" spans="1:6" ht="20.25" customHeight="1">
      <c r="A8" s="85"/>
      <c r="B8" s="58" t="s">
        <v>98</v>
      </c>
      <c r="C8" s="59" t="s">
        <v>99</v>
      </c>
      <c r="D8" s="111" t="s">
        <v>105</v>
      </c>
      <c r="E8" s="97">
        <v>12164</v>
      </c>
      <c r="F8" s="97">
        <f>D8+E8</f>
        <v>12164</v>
      </c>
    </row>
    <row r="9" spans="1:6" ht="30" customHeight="1">
      <c r="A9" s="54" t="s">
        <v>76</v>
      </c>
      <c r="B9" s="54"/>
      <c r="C9" s="55" t="s">
        <v>77</v>
      </c>
      <c r="D9" s="98" t="s">
        <v>78</v>
      </c>
      <c r="E9" s="96"/>
      <c r="F9" s="98" t="str">
        <f aca="true" t="shared" si="0" ref="F9:F16">D9</f>
        <v>1 800,00</v>
      </c>
    </row>
    <row r="10" spans="1:6" ht="16.5" customHeight="1">
      <c r="A10" s="86"/>
      <c r="B10" s="58" t="s">
        <v>79</v>
      </c>
      <c r="C10" s="59" t="s">
        <v>80</v>
      </c>
      <c r="D10" s="67" t="s">
        <v>78</v>
      </c>
      <c r="E10" s="96"/>
      <c r="F10" s="95" t="str">
        <f t="shared" si="0"/>
        <v>1 800,00</v>
      </c>
    </row>
    <row r="11" spans="1:6" ht="21.75" customHeight="1">
      <c r="A11" s="54" t="s">
        <v>81</v>
      </c>
      <c r="B11" s="54"/>
      <c r="C11" s="55" t="s">
        <v>82</v>
      </c>
      <c r="D11" s="66" t="s">
        <v>83</v>
      </c>
      <c r="E11" s="96"/>
      <c r="F11" s="98" t="str">
        <f t="shared" si="0"/>
        <v>300,00</v>
      </c>
    </row>
    <row r="12" spans="1:6" ht="16.5" customHeight="1">
      <c r="A12" s="86"/>
      <c r="B12" s="58" t="s">
        <v>84</v>
      </c>
      <c r="C12" s="59" t="s">
        <v>85</v>
      </c>
      <c r="D12" s="67" t="s">
        <v>83</v>
      </c>
      <c r="E12" s="96"/>
      <c r="F12" s="95" t="str">
        <f t="shared" si="0"/>
        <v>300,00</v>
      </c>
    </row>
    <row r="13" spans="1:6" ht="21.75" customHeight="1">
      <c r="A13" s="54" t="s">
        <v>68</v>
      </c>
      <c r="B13" s="54"/>
      <c r="C13" s="55" t="s">
        <v>15</v>
      </c>
      <c r="D13" s="72">
        <f>D14+D15+D16</f>
        <v>2805000</v>
      </c>
      <c r="E13" s="72">
        <f>E14+E15</f>
        <v>0</v>
      </c>
      <c r="F13" s="72">
        <f>D13+E13</f>
        <v>2805000</v>
      </c>
    </row>
    <row r="14" spans="1:6" ht="25.5" customHeight="1">
      <c r="A14" s="86"/>
      <c r="B14" s="58" t="s">
        <v>24</v>
      </c>
      <c r="C14" s="59" t="s">
        <v>25</v>
      </c>
      <c r="D14" s="100">
        <v>2703000</v>
      </c>
      <c r="E14" s="97">
        <v>0</v>
      </c>
      <c r="F14" s="100">
        <f>D14+E14</f>
        <v>2703000</v>
      </c>
    </row>
    <row r="15" spans="1:6" ht="27" customHeight="1">
      <c r="A15" s="87"/>
      <c r="B15" s="88" t="s">
        <v>19</v>
      </c>
      <c r="C15" s="89" t="s">
        <v>86</v>
      </c>
      <c r="D15" s="69" t="s">
        <v>106</v>
      </c>
      <c r="E15" s="97">
        <v>0</v>
      </c>
      <c r="F15" s="97">
        <f>D15+E15</f>
        <v>13000</v>
      </c>
    </row>
    <row r="16" spans="1:6" ht="21" customHeight="1">
      <c r="A16" s="60"/>
      <c r="B16" s="90" t="s">
        <v>87</v>
      </c>
      <c r="C16" s="62" t="s">
        <v>88</v>
      </c>
      <c r="D16" s="69" t="s">
        <v>89</v>
      </c>
      <c r="E16" s="96"/>
      <c r="F16" s="95" t="str">
        <f t="shared" si="0"/>
        <v>89 000,00</v>
      </c>
    </row>
    <row r="17" spans="1:6" ht="23.25" customHeight="1">
      <c r="A17" s="152" t="s">
        <v>90</v>
      </c>
      <c r="B17" s="153"/>
      <c r="C17" s="154"/>
      <c r="D17" s="93">
        <f>D6+D9+D11+D13</f>
        <v>2886183</v>
      </c>
      <c r="E17" s="99">
        <f>E6+E9+E11+E13</f>
        <v>12164</v>
      </c>
      <c r="F17" s="99">
        <f>D17+E17</f>
        <v>2898347</v>
      </c>
    </row>
    <row r="20" spans="3:6" ht="14.25">
      <c r="C20" s="151"/>
      <c r="D20" s="151"/>
      <c r="E20" s="142" t="s">
        <v>16</v>
      </c>
      <c r="F20" s="142"/>
    </row>
    <row r="21" spans="3:4" ht="14.25">
      <c r="C21" s="91"/>
      <c r="D21" s="91"/>
    </row>
    <row r="22" spans="3:6" ht="14.25">
      <c r="C22" s="151"/>
      <c r="D22" s="151"/>
      <c r="E22" s="142" t="s">
        <v>17</v>
      </c>
      <c r="F22" s="142"/>
    </row>
  </sheetData>
  <mergeCells count="8">
    <mergeCell ref="C1:F1"/>
    <mergeCell ref="C2:F2"/>
    <mergeCell ref="A17:C17"/>
    <mergeCell ref="A3:F3"/>
    <mergeCell ref="C20:D20"/>
    <mergeCell ref="C22:D22"/>
    <mergeCell ref="E20:F20"/>
    <mergeCell ref="E22:F22"/>
  </mergeCells>
  <printOptions/>
  <pageMargins left="0.47" right="0.23" top="0.35" bottom="0.49" header="0.2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2011-04-04T15:16:05Z</cp:lastPrinted>
  <dcterms:created xsi:type="dcterms:W3CDTF">2009-10-15T10:17:39Z</dcterms:created>
  <dcterms:modified xsi:type="dcterms:W3CDTF">2011-04-04T15:16:30Z</dcterms:modified>
  <cp:category/>
  <cp:version/>
  <cp:contentType/>
  <cp:contentStatus/>
</cp:coreProperties>
</file>