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Plan Wydatków" sheetId="1" r:id="rId1"/>
  </sheets>
  <definedNames>
    <definedName name="_xlnm.Print_Area" localSheetId="0">'Plan Wydatków'!$A$1:$W$47</definedName>
  </definedNames>
  <calcPr fullCalcOnLoad="1"/>
</workbook>
</file>

<file path=xl/sharedStrings.xml><?xml version="1.0" encoding="utf-8"?>
<sst xmlns="http://schemas.openxmlformats.org/spreadsheetml/2006/main" count="126" uniqueCount="64">
  <si>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</si>
  <si>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</si>
  <si>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</si>
  <si>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</si>
  <si>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</si>
  <si>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</si>
  <si>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</si>
  <si>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</si>
  <si>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</si>
  <si>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</si>
  <si>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</si>
  <si>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</si>
  <si>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</si>
  <si>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</si>
  <si>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</si>
  <si>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</si>
  <si>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</si>
  <si>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</si>
  <si>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</si>
  <si>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</si>
  <si>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</si>
  <si>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</si>
  <si>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</si>
  <si>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</si>
  <si>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</si>
  <si>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</si>
  <si>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</si>
  <si>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</si>
  <si>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</si>
  <si>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</si>
  <si>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</si>
  <si>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</si>
  <si>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</si>
  <si>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</si>
  <si>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</si>
  <si>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</si>
  <si>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</si>
  <si>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</si>
  <si>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</si>
  <si>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</si>
  <si>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</si>
  <si>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</si>
  <si>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</si>
  <si>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</si>
  <si>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</si>
  <si>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</si>
  <si>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</si>
  <si>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z dnia  8 lutego  2012r  zmieniającego uchwałę budżetową na rok 2012</t>
  </si>
  <si>
    <t>801</t>
  </si>
  <si>
    <t>Oswiata i wychowanie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</si>
  <si>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</si>
  <si>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</si>
  <si>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</si>
  <si>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</si>
  <si>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</si>
  <si>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</si>
  <si>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</si>
  <si>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</si>
  <si>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854</t>
  </si>
  <si>
    <t>Edukacyjna opieka wychowawcza</t>
  </si>
  <si>
    <t>85401</t>
  </si>
  <si>
    <t>Świetlice szkolne</t>
  </si>
  <si>
    <t>Zał  do Zarządzenia Nr  12/2012 Wójta Gminy Jaktorów</t>
  </si>
  <si>
    <r>
      <rPr>
        <b/>
        <sz val="10"/>
        <rFont val="Arial CE"/>
        <family val="0"/>
      </rPr>
      <t xml:space="preserve"> Uzasadnienie:</t>
    </r>
    <r>
      <rPr>
        <sz val="10"/>
        <rFont val="Arial CE"/>
        <family val="0"/>
      </rPr>
      <t xml:space="preserve">
W planie wydatków   Gminy  wprowadza się następujące zmiany: 
1) </t>
    </r>
    <r>
      <rPr>
        <u val="single"/>
        <sz val="10"/>
        <rFont val="Arial CE"/>
        <family val="0"/>
      </rPr>
      <t>dział 801 - Oświata i wychowanie</t>
    </r>
    <r>
      <rPr>
        <sz val="10"/>
        <rFont val="Arial CE"/>
        <family val="0"/>
      </rPr>
      <t xml:space="preserve">  - wprowadza się zmiany w planie wydatków Zespołu Szkolno-Przedszkolnego w Jaktorowie w kwocie 28.075 zł z przeznaczeniem na doposażenie pracowni informatycznej szkoły podstawowej w sprzęt komputerowy oraz kontynuację wymiany oświetlenia w budynkach szkoły podstawowej i gimnazjum, 
2) </t>
    </r>
    <r>
      <rPr>
        <u val="single"/>
        <sz val="10"/>
        <rFont val="Arial CE"/>
        <family val="0"/>
      </rPr>
      <t xml:space="preserve">dział 854 - Edukacyjna opieka wychowawcza </t>
    </r>
    <r>
      <rPr>
        <sz val="10"/>
        <rFont val="Arial CE"/>
        <family val="0"/>
      </rPr>
      <t>- wprowadza się zmiany w planie wydatków Zespołu Szkolno-Przedszkolnego w Jaktorowie w kwocie 1.452 zł celem zabezpieczenia środków na  zakup materiałów piśmienniczych, papieru i drobnego wyposażenia.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</si>
</sst>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0" fillId="33" borderId="10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ill="1" applyBorder="1" applyAlignment="1">
      <alignment/>
    </xf>
    <xf numFmtId="0" fontId="11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 vertical="center"/>
    </xf>
    <xf numFmtId="4" fontId="7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22" xfId="0" applyNumberFormat="1" applyFont="1" applyFill="1" applyBorder="1" applyAlignment="1" applyProtection="1">
      <alignment horizontal="left"/>
      <protection locked="0"/>
    </xf>
    <xf numFmtId="0" fontId="8" fillId="33" borderId="0" xfId="0" applyNumberFormat="1" applyFont="1" applyFill="1" applyBorder="1" applyAlignment="1" applyProtection="1">
      <alignment horizontal="right"/>
      <protection locked="0"/>
    </xf>
    <xf numFmtId="0" fontId="8" fillId="33" borderId="0" xfId="0" applyNumberFormat="1" applyFont="1" applyFill="1" applyBorder="1" applyAlignment="1" applyProtection="1">
      <alignment horizontal="right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136" zoomScaleNormal="136" zoomScalePageLayoutView="0" workbookViewId="0" topLeftCell="A22">
      <selection activeCell="N46" sqref="N46"/>
    </sheetView>
  </sheetViews>
  <sheetFormatPr defaultColWidth="9.140625" defaultRowHeight="12.75"/>
  <cols>
    <col min="1" max="1" width="1.28515625" style="9" customWidth="1"/>
    <col min="2" max="2" width="2.140625" style="9" customWidth="1"/>
    <col min="3" max="3" width="1.421875" style="9" customWidth="1"/>
    <col min="4" max="4" width="6.00390625" style="9" customWidth="1"/>
    <col min="5" max="5" width="4.8515625" style="9" customWidth="1"/>
    <col min="6" max="6" width="8.140625" style="9" customWidth="1"/>
    <col min="7" max="7" width="8.8515625" style="9" customWidth="1"/>
    <col min="8" max="8" width="7.140625" style="9" customWidth="1"/>
    <col min="9" max="9" width="2.421875" style="9" customWidth="1"/>
    <col min="10" max="10" width="9.7109375" style="9" customWidth="1"/>
    <col min="11" max="11" width="9.57421875" style="9" customWidth="1"/>
    <col min="12" max="12" width="9.7109375" style="9" bestFit="1" customWidth="1"/>
    <col min="13" max="13" width="9.28125" style="9" customWidth="1"/>
    <col min="14" max="14" width="8.57421875" style="9" customWidth="1"/>
    <col min="15" max="15" width="8.8515625" style="9" customWidth="1"/>
    <col min="16" max="16" width="7.00390625" style="9" customWidth="1"/>
    <col min="17" max="17" width="5.28125" style="9" customWidth="1"/>
    <col min="18" max="18" width="8.57421875" style="9" customWidth="1"/>
    <col min="19" max="19" width="9.00390625" style="9" customWidth="1"/>
    <col min="20" max="20" width="8.8515625" style="9" customWidth="1"/>
    <col min="21" max="21" width="8.7109375" style="9" customWidth="1"/>
    <col min="22" max="22" width="6.7109375" style="9" customWidth="1"/>
    <col min="23" max="23" width="9.57421875" style="9" customWidth="1"/>
    <col min="24" max="16384" width="9.140625" style="9" customWidth="1"/>
  </cols>
  <sheetData>
    <row r="1" spans="1:23" s="7" customFormat="1" ht="15" customHeight="1">
      <c r="A1" s="52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2:23" s="8" customFormat="1" ht="13.5" customHeight="1">
      <c r="B2" s="54" t="s">
        <v>47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27.75" customHeight="1">
      <c r="A3" s="55"/>
      <c r="B3" s="55"/>
      <c r="C3" s="51" t="s">
        <v>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8.25" customHeight="1">
      <c r="A4" s="10"/>
      <c r="B4" s="48" t="s">
        <v>0</v>
      </c>
      <c r="C4" s="48"/>
      <c r="D4" s="48" t="s">
        <v>3</v>
      </c>
      <c r="E4" s="48" t="s">
        <v>46</v>
      </c>
      <c r="F4" s="48"/>
      <c r="G4" s="48"/>
      <c r="H4" s="48" t="s">
        <v>7</v>
      </c>
      <c r="I4" s="41"/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ht="8.25" customHeight="1">
      <c r="A5" s="10"/>
      <c r="B5" s="48"/>
      <c r="C5" s="48"/>
      <c r="D5" s="48"/>
      <c r="E5" s="48"/>
      <c r="F5" s="48"/>
      <c r="G5" s="48"/>
      <c r="H5" s="41"/>
      <c r="I5" s="41"/>
      <c r="J5" s="48" t="s">
        <v>9</v>
      </c>
      <c r="K5" s="48" t="s">
        <v>10</v>
      </c>
      <c r="L5" s="48"/>
      <c r="M5" s="48"/>
      <c r="N5" s="48"/>
      <c r="O5" s="48"/>
      <c r="P5" s="48"/>
      <c r="Q5" s="48"/>
      <c r="R5" s="48"/>
      <c r="S5" s="48" t="s">
        <v>11</v>
      </c>
      <c r="T5" s="48" t="s">
        <v>10</v>
      </c>
      <c r="U5" s="48"/>
      <c r="V5" s="48"/>
      <c r="W5" s="48"/>
    </row>
    <row r="6" spans="1:23" ht="4.5" customHeight="1">
      <c r="A6" s="10"/>
      <c r="B6" s="48"/>
      <c r="C6" s="48"/>
      <c r="D6" s="48"/>
      <c r="E6" s="48"/>
      <c r="F6" s="48"/>
      <c r="G6" s="48"/>
      <c r="H6" s="41"/>
      <c r="I6" s="41"/>
      <c r="J6" s="48"/>
      <c r="K6" s="48"/>
      <c r="L6" s="48"/>
      <c r="M6" s="48"/>
      <c r="N6" s="48"/>
      <c r="O6" s="48"/>
      <c r="P6" s="48"/>
      <c r="Q6" s="48"/>
      <c r="R6" s="48"/>
      <c r="S6" s="48"/>
      <c r="T6" s="48" t="s">
        <v>12</v>
      </c>
      <c r="U6" s="48" t="s">
        <v>2</v>
      </c>
      <c r="V6" s="48" t="s">
        <v>13</v>
      </c>
      <c r="W6" s="48" t="s">
        <v>1</v>
      </c>
    </row>
    <row r="7" spans="1:23" ht="6" customHeight="1">
      <c r="A7" s="10"/>
      <c r="B7" s="48"/>
      <c r="C7" s="48"/>
      <c r="D7" s="48"/>
      <c r="E7" s="48"/>
      <c r="F7" s="48"/>
      <c r="G7" s="48"/>
      <c r="H7" s="41"/>
      <c r="I7" s="41"/>
      <c r="J7" s="48"/>
      <c r="K7" s="48" t="s">
        <v>14</v>
      </c>
      <c r="L7" s="48" t="s">
        <v>10</v>
      </c>
      <c r="M7" s="48"/>
      <c r="N7" s="48" t="s">
        <v>15</v>
      </c>
      <c r="O7" s="48" t="s">
        <v>16</v>
      </c>
      <c r="P7" s="48" t="s">
        <v>17</v>
      </c>
      <c r="Q7" s="48" t="s">
        <v>18</v>
      </c>
      <c r="R7" s="48" t="s">
        <v>19</v>
      </c>
      <c r="S7" s="48"/>
      <c r="T7" s="48"/>
      <c r="U7" s="48"/>
      <c r="V7" s="48"/>
      <c r="W7" s="48"/>
    </row>
    <row r="8" spans="1:23" ht="11.25" customHeight="1">
      <c r="A8" s="10"/>
      <c r="B8" s="48"/>
      <c r="C8" s="48"/>
      <c r="D8" s="48"/>
      <c r="E8" s="48"/>
      <c r="F8" s="48"/>
      <c r="G8" s="48"/>
      <c r="H8" s="41"/>
      <c r="I8" s="41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 t="s">
        <v>20</v>
      </c>
      <c r="V8" s="48"/>
      <c r="W8" s="48"/>
    </row>
    <row r="9" spans="1:23" ht="87.75" customHeight="1">
      <c r="A9" s="10"/>
      <c r="B9" s="48"/>
      <c r="C9" s="48"/>
      <c r="D9" s="48"/>
      <c r="E9" s="48"/>
      <c r="F9" s="48"/>
      <c r="G9" s="48"/>
      <c r="H9" s="41"/>
      <c r="I9" s="41"/>
      <c r="J9" s="48"/>
      <c r="K9" s="48"/>
      <c r="L9" s="25" t="s">
        <v>21</v>
      </c>
      <c r="M9" s="25" t="s">
        <v>22</v>
      </c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ht="14.25" customHeight="1">
      <c r="A10" s="10"/>
      <c r="B10" s="48" t="s">
        <v>23</v>
      </c>
      <c r="C10" s="48"/>
      <c r="D10" s="25" t="s">
        <v>24</v>
      </c>
      <c r="E10" s="48" t="s">
        <v>25</v>
      </c>
      <c r="F10" s="48"/>
      <c r="G10" s="48"/>
      <c r="H10" s="48" t="s">
        <v>26</v>
      </c>
      <c r="I10" s="41"/>
      <c r="J10" s="25" t="s">
        <v>27</v>
      </c>
      <c r="K10" s="25" t="s">
        <v>28</v>
      </c>
      <c r="L10" s="25" t="s">
        <v>29</v>
      </c>
      <c r="M10" s="25" t="s">
        <v>30</v>
      </c>
      <c r="N10" s="25" t="s">
        <v>31</v>
      </c>
      <c r="O10" s="25" t="s">
        <v>32</v>
      </c>
      <c r="P10" s="25" t="s">
        <v>33</v>
      </c>
      <c r="Q10" s="25" t="s">
        <v>34</v>
      </c>
      <c r="R10" s="25" t="s">
        <v>35</v>
      </c>
      <c r="S10" s="25" t="s">
        <v>36</v>
      </c>
      <c r="T10" s="25" t="s">
        <v>37</v>
      </c>
      <c r="U10" s="25" t="s">
        <v>38</v>
      </c>
      <c r="V10" s="25" t="s">
        <v>39</v>
      </c>
      <c r="W10" s="11">
        <v>19</v>
      </c>
    </row>
    <row r="11" spans="1:24" s="13" customFormat="1" ht="15" customHeight="1">
      <c r="A11" s="12"/>
      <c r="B11" s="37" t="s">
        <v>48</v>
      </c>
      <c r="C11" s="37"/>
      <c r="D11" s="38"/>
      <c r="E11" s="39" t="s">
        <v>49</v>
      </c>
      <c r="F11" s="39"/>
      <c r="G11" s="6" t="s">
        <v>40</v>
      </c>
      <c r="H11" s="49">
        <f>J11+S11</f>
        <v>20012612.97</v>
      </c>
      <c r="I11" s="50"/>
      <c r="J11" s="23">
        <f>K11+N11+O11+P11+Q11+R11</f>
        <v>13875317</v>
      </c>
      <c r="K11" s="23">
        <f>L11+M11</f>
        <v>12908764</v>
      </c>
      <c r="L11" s="23">
        <v>10754589</v>
      </c>
      <c r="M11" s="23">
        <v>2154175</v>
      </c>
      <c r="N11" s="23">
        <v>328022</v>
      </c>
      <c r="O11" s="23">
        <v>638531</v>
      </c>
      <c r="P11" s="23" t="s">
        <v>41</v>
      </c>
      <c r="Q11" s="23" t="s">
        <v>41</v>
      </c>
      <c r="R11" s="23" t="s">
        <v>41</v>
      </c>
      <c r="S11" s="23">
        <v>6137295.97</v>
      </c>
      <c r="T11" s="23">
        <v>6137295.97</v>
      </c>
      <c r="U11" s="23">
        <v>5006745.97</v>
      </c>
      <c r="V11" s="23">
        <v>0</v>
      </c>
      <c r="W11" s="23">
        <v>0</v>
      </c>
      <c r="X11" s="42"/>
    </row>
    <row r="12" spans="1:24" s="13" customFormat="1" ht="18.75" customHeight="1">
      <c r="A12" s="12"/>
      <c r="B12" s="37"/>
      <c r="C12" s="37"/>
      <c r="D12" s="38"/>
      <c r="E12" s="39"/>
      <c r="F12" s="39"/>
      <c r="G12" s="6" t="s">
        <v>42</v>
      </c>
      <c r="H12" s="40">
        <f>J12+S12</f>
        <v>28075</v>
      </c>
      <c r="I12" s="41"/>
      <c r="J12" s="23">
        <f>K12+N12+O12+P12+Q12+R12</f>
        <v>28075</v>
      </c>
      <c r="K12" s="23">
        <f>L12+M12</f>
        <v>28075</v>
      </c>
      <c r="L12" s="23">
        <v>28075</v>
      </c>
      <c r="M12" s="23">
        <v>0</v>
      </c>
      <c r="N12" s="23" t="s">
        <v>41</v>
      </c>
      <c r="O12" s="23">
        <v>0</v>
      </c>
      <c r="P12" s="23" t="s">
        <v>41</v>
      </c>
      <c r="Q12" s="23" t="s">
        <v>41</v>
      </c>
      <c r="R12" s="23" t="s">
        <v>41</v>
      </c>
      <c r="S12" s="23">
        <f>T12+V12+W12</f>
        <v>0</v>
      </c>
      <c r="T12" s="23">
        <v>0</v>
      </c>
      <c r="U12" s="23">
        <v>0</v>
      </c>
      <c r="V12" s="23" t="s">
        <v>41</v>
      </c>
      <c r="W12" s="23">
        <v>0</v>
      </c>
      <c r="X12" s="42"/>
    </row>
    <row r="13" spans="1:24" s="13" customFormat="1" ht="15.75" customHeight="1">
      <c r="A13" s="12"/>
      <c r="B13" s="37"/>
      <c r="C13" s="37"/>
      <c r="D13" s="38"/>
      <c r="E13" s="39"/>
      <c r="F13" s="39"/>
      <c r="G13" s="6" t="s">
        <v>43</v>
      </c>
      <c r="H13" s="40">
        <f>J13+S13</f>
        <v>28075</v>
      </c>
      <c r="I13" s="41"/>
      <c r="J13" s="23">
        <f>K13+N13+O13+P13+Q13+R13</f>
        <v>28075</v>
      </c>
      <c r="K13" s="23">
        <f>L13+M13</f>
        <v>28075</v>
      </c>
      <c r="L13" s="23">
        <v>0</v>
      </c>
      <c r="M13" s="23">
        <v>28075</v>
      </c>
      <c r="N13" s="23" t="s">
        <v>41</v>
      </c>
      <c r="O13" s="23">
        <v>0</v>
      </c>
      <c r="P13" s="23" t="s">
        <v>41</v>
      </c>
      <c r="Q13" s="23" t="s">
        <v>41</v>
      </c>
      <c r="R13" s="23" t="s">
        <v>41</v>
      </c>
      <c r="S13" s="23">
        <f>T13+V13+W13</f>
        <v>0</v>
      </c>
      <c r="T13" s="23">
        <v>0</v>
      </c>
      <c r="U13" s="23">
        <v>0</v>
      </c>
      <c r="V13" s="23" t="s">
        <v>41</v>
      </c>
      <c r="W13" s="23">
        <v>0</v>
      </c>
      <c r="X13" s="42"/>
    </row>
    <row r="14" spans="1:23" s="13" customFormat="1" ht="15" customHeight="1">
      <c r="A14" s="12"/>
      <c r="B14" s="37"/>
      <c r="C14" s="37"/>
      <c r="D14" s="38"/>
      <c r="E14" s="39"/>
      <c r="F14" s="39"/>
      <c r="G14" s="6" t="s">
        <v>44</v>
      </c>
      <c r="H14" s="40">
        <f>H11-H12+H13</f>
        <v>20012612.97</v>
      </c>
      <c r="I14" s="41"/>
      <c r="J14" s="5">
        <f aca="true" t="shared" si="0" ref="J14:T14">J11-J12+J13</f>
        <v>13875317</v>
      </c>
      <c r="K14" s="5">
        <f t="shared" si="0"/>
        <v>12908764</v>
      </c>
      <c r="L14" s="23">
        <f t="shared" si="0"/>
        <v>10726514</v>
      </c>
      <c r="M14" s="23">
        <f t="shared" si="0"/>
        <v>2182250</v>
      </c>
      <c r="N14" s="23">
        <f t="shared" si="0"/>
        <v>328022</v>
      </c>
      <c r="O14" s="23">
        <f t="shared" si="0"/>
        <v>638531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5">
        <f t="shared" si="0"/>
        <v>6137295.97</v>
      </c>
      <c r="T14" s="23">
        <f t="shared" si="0"/>
        <v>6137295.97</v>
      </c>
      <c r="U14" s="23">
        <v>0</v>
      </c>
      <c r="V14" s="23">
        <v>0</v>
      </c>
      <c r="W14" s="23">
        <v>0</v>
      </c>
    </row>
    <row r="15" spans="1:23" s="14" customFormat="1" ht="14.25" customHeight="1">
      <c r="A15" s="10"/>
      <c r="B15" s="26"/>
      <c r="C15" s="27"/>
      <c r="D15" s="32" t="s">
        <v>50</v>
      </c>
      <c r="E15" s="35" t="s">
        <v>51</v>
      </c>
      <c r="F15" s="35"/>
      <c r="G15" s="21" t="s">
        <v>40</v>
      </c>
      <c r="H15" s="36">
        <f>J15+S15</f>
        <v>6620082</v>
      </c>
      <c r="I15" s="36"/>
      <c r="J15" s="22">
        <f>K15+N15+O15+P15+Q15+R15</f>
        <v>6620082</v>
      </c>
      <c r="K15" s="22">
        <f>L15+M15</f>
        <v>6298441</v>
      </c>
      <c r="L15" s="22">
        <v>5488957</v>
      </c>
      <c r="M15" s="22">
        <v>809484</v>
      </c>
      <c r="N15" s="22">
        <v>0</v>
      </c>
      <c r="O15" s="22">
        <v>321641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</row>
    <row r="16" spans="1:23" s="14" customFormat="1" ht="14.25" customHeight="1">
      <c r="A16" s="10"/>
      <c r="B16" s="28"/>
      <c r="C16" s="29"/>
      <c r="D16" s="33"/>
      <c r="E16" s="35"/>
      <c r="F16" s="35"/>
      <c r="G16" s="21" t="s">
        <v>42</v>
      </c>
      <c r="H16" s="36">
        <f>J16+S16</f>
        <v>14305</v>
      </c>
      <c r="I16" s="36"/>
      <c r="J16" s="22">
        <f>K16</f>
        <v>14305</v>
      </c>
      <c r="K16" s="22">
        <f>L16+M16</f>
        <v>14305</v>
      </c>
      <c r="L16" s="22">
        <v>14305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</row>
    <row r="17" spans="1:23" s="14" customFormat="1" ht="14.25" customHeight="1">
      <c r="A17" s="10"/>
      <c r="B17" s="28"/>
      <c r="C17" s="29"/>
      <c r="D17" s="33"/>
      <c r="E17" s="35"/>
      <c r="F17" s="35"/>
      <c r="G17" s="21" t="s">
        <v>43</v>
      </c>
      <c r="H17" s="36">
        <f>J17+S17</f>
        <v>22075</v>
      </c>
      <c r="I17" s="36"/>
      <c r="J17" s="22">
        <f>K17+N17+O17+P17+Q17+R17</f>
        <v>22075</v>
      </c>
      <c r="K17" s="22">
        <f>L17+M17</f>
        <v>22075</v>
      </c>
      <c r="L17" s="22">
        <v>0</v>
      </c>
      <c r="M17" s="22">
        <v>22075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</row>
    <row r="18" spans="1:23" s="14" customFormat="1" ht="14.25" customHeight="1">
      <c r="A18" s="10"/>
      <c r="B18" s="30"/>
      <c r="C18" s="31"/>
      <c r="D18" s="34"/>
      <c r="E18" s="35"/>
      <c r="F18" s="35"/>
      <c r="G18" s="21" t="s">
        <v>44</v>
      </c>
      <c r="H18" s="36">
        <f>H15-H16+H17</f>
        <v>6627852</v>
      </c>
      <c r="I18" s="36"/>
      <c r="J18" s="22">
        <f aca="true" t="shared" si="1" ref="J18:O18">J15-J16+J17</f>
        <v>6627852</v>
      </c>
      <c r="K18" s="22">
        <f t="shared" si="1"/>
        <v>6306211</v>
      </c>
      <c r="L18" s="22">
        <f t="shared" si="1"/>
        <v>5474652</v>
      </c>
      <c r="M18" s="22">
        <f t="shared" si="1"/>
        <v>831559</v>
      </c>
      <c r="N18" s="22">
        <f t="shared" si="1"/>
        <v>0</v>
      </c>
      <c r="O18" s="22">
        <f t="shared" si="1"/>
        <v>321641</v>
      </c>
      <c r="P18" s="22">
        <v>0</v>
      </c>
      <c r="Q18" s="22">
        <v>0</v>
      </c>
      <c r="R18" s="22">
        <v>0</v>
      </c>
      <c r="S18" s="22">
        <f>S15-S16+S17</f>
        <v>0</v>
      </c>
      <c r="T18" s="22">
        <f>T15-T16+T17</f>
        <v>0</v>
      </c>
      <c r="U18" s="22">
        <v>0</v>
      </c>
      <c r="V18" s="22">
        <v>0</v>
      </c>
      <c r="W18" s="22">
        <v>0</v>
      </c>
    </row>
    <row r="19" spans="1:23" s="14" customFormat="1" ht="14.25" customHeight="1">
      <c r="A19" s="10"/>
      <c r="B19" s="26"/>
      <c r="C19" s="27"/>
      <c r="D19" s="32" t="s">
        <v>52</v>
      </c>
      <c r="E19" s="35" t="s">
        <v>53</v>
      </c>
      <c r="F19" s="35"/>
      <c r="G19" s="21" t="s">
        <v>40</v>
      </c>
      <c r="H19" s="36">
        <f>J19+S19</f>
        <v>602801</v>
      </c>
      <c r="I19" s="36"/>
      <c r="J19" s="22">
        <f>K19+N19+O19+P19+Q19+R19</f>
        <v>602801</v>
      </c>
      <c r="K19" s="22">
        <f>L19+M19</f>
        <v>565650</v>
      </c>
      <c r="L19" s="22">
        <v>528562</v>
      </c>
      <c r="M19" s="22">
        <v>37088</v>
      </c>
      <c r="N19" s="22">
        <v>0</v>
      </c>
      <c r="O19" s="22">
        <v>37151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</row>
    <row r="20" spans="1:23" s="14" customFormat="1" ht="14.25" customHeight="1">
      <c r="A20" s="10"/>
      <c r="B20" s="28"/>
      <c r="C20" s="29"/>
      <c r="D20" s="33"/>
      <c r="E20" s="35"/>
      <c r="F20" s="35"/>
      <c r="G20" s="21" t="s">
        <v>42</v>
      </c>
      <c r="H20" s="36">
        <f>J20+S20</f>
        <v>77</v>
      </c>
      <c r="I20" s="36"/>
      <c r="J20" s="22">
        <f>K20</f>
        <v>77</v>
      </c>
      <c r="K20" s="22">
        <f>L20+M20</f>
        <v>77</v>
      </c>
      <c r="L20" s="22">
        <v>77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</row>
    <row r="21" spans="1:23" s="14" customFormat="1" ht="14.25" customHeight="1">
      <c r="A21" s="10"/>
      <c r="B21" s="28"/>
      <c r="C21" s="29"/>
      <c r="D21" s="33"/>
      <c r="E21" s="35"/>
      <c r="F21" s="35"/>
      <c r="G21" s="21" t="s">
        <v>43</v>
      </c>
      <c r="H21" s="36">
        <f>J21+S21</f>
        <v>0</v>
      </c>
      <c r="I21" s="36"/>
      <c r="J21" s="22">
        <f>K21+N21+O21+P21+Q21+R21</f>
        <v>0</v>
      </c>
      <c r="K21" s="22">
        <f>L21+M21</f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</row>
    <row r="22" spans="1:23" s="14" customFormat="1" ht="14.25" customHeight="1">
      <c r="A22" s="10"/>
      <c r="B22" s="30"/>
      <c r="C22" s="31"/>
      <c r="D22" s="34"/>
      <c r="E22" s="35"/>
      <c r="F22" s="35"/>
      <c r="G22" s="21" t="s">
        <v>44</v>
      </c>
      <c r="H22" s="36">
        <f>H19-H20+H21</f>
        <v>602724</v>
      </c>
      <c r="I22" s="36"/>
      <c r="J22" s="22">
        <f aca="true" t="shared" si="2" ref="J22:O22">J19-J20+J21</f>
        <v>602724</v>
      </c>
      <c r="K22" s="22">
        <f t="shared" si="2"/>
        <v>565573</v>
      </c>
      <c r="L22" s="22">
        <f t="shared" si="2"/>
        <v>528485</v>
      </c>
      <c r="M22" s="22">
        <f t="shared" si="2"/>
        <v>37088</v>
      </c>
      <c r="N22" s="22">
        <f t="shared" si="2"/>
        <v>0</v>
      </c>
      <c r="O22" s="22">
        <f t="shared" si="2"/>
        <v>37151</v>
      </c>
      <c r="P22" s="22">
        <v>0</v>
      </c>
      <c r="Q22" s="22">
        <v>0</v>
      </c>
      <c r="R22" s="22">
        <v>0</v>
      </c>
      <c r="S22" s="22">
        <f>S19-S20+S21</f>
        <v>0</v>
      </c>
      <c r="T22" s="22">
        <f>T19-T20+T21</f>
        <v>0</v>
      </c>
      <c r="U22" s="22">
        <v>0</v>
      </c>
      <c r="V22" s="22">
        <v>0</v>
      </c>
      <c r="W22" s="22">
        <v>0</v>
      </c>
    </row>
    <row r="23" spans="1:23" s="14" customFormat="1" ht="14.25" customHeight="1">
      <c r="A23" s="10"/>
      <c r="B23" s="26"/>
      <c r="C23" s="27"/>
      <c r="D23" s="32" t="s">
        <v>54</v>
      </c>
      <c r="E23" s="35" t="s">
        <v>55</v>
      </c>
      <c r="F23" s="35"/>
      <c r="G23" s="21" t="s">
        <v>40</v>
      </c>
      <c r="H23" s="36">
        <f>J23+S23</f>
        <v>1341112</v>
      </c>
      <c r="I23" s="36"/>
      <c r="J23" s="22">
        <f>K23+N23+O23+P23+Q23+R23</f>
        <v>1341112</v>
      </c>
      <c r="K23" s="22">
        <f>L23+M23</f>
        <v>980056</v>
      </c>
      <c r="L23" s="22">
        <v>728612</v>
      </c>
      <c r="M23" s="22">
        <v>251444</v>
      </c>
      <c r="N23" s="22">
        <v>328022</v>
      </c>
      <c r="O23" s="22">
        <v>33034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</row>
    <row r="24" spans="1:23" s="14" customFormat="1" ht="14.25" customHeight="1">
      <c r="A24" s="10"/>
      <c r="B24" s="28"/>
      <c r="C24" s="29"/>
      <c r="D24" s="33"/>
      <c r="E24" s="35"/>
      <c r="F24" s="35"/>
      <c r="G24" s="21" t="s">
        <v>42</v>
      </c>
      <c r="H24" s="36">
        <f>J24+S24</f>
        <v>3368</v>
      </c>
      <c r="I24" s="36"/>
      <c r="J24" s="22">
        <f>K24</f>
        <v>3368</v>
      </c>
      <c r="K24" s="22">
        <f>L24+M24</f>
        <v>3368</v>
      </c>
      <c r="L24" s="22">
        <v>3368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</row>
    <row r="25" spans="1:23" s="14" customFormat="1" ht="14.25" customHeight="1">
      <c r="A25" s="10"/>
      <c r="B25" s="28"/>
      <c r="C25" s="29"/>
      <c r="D25" s="33"/>
      <c r="E25" s="35"/>
      <c r="F25" s="35"/>
      <c r="G25" s="21" t="s">
        <v>43</v>
      </c>
      <c r="H25" s="36">
        <f>J25+S25</f>
        <v>0</v>
      </c>
      <c r="I25" s="36"/>
      <c r="J25" s="22">
        <f>K25+N25+O25+P25+Q25+R25</f>
        <v>0</v>
      </c>
      <c r="K25" s="22">
        <f>L25+M25</f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</row>
    <row r="26" spans="1:23" s="14" customFormat="1" ht="14.25" customHeight="1">
      <c r="A26" s="10"/>
      <c r="B26" s="30"/>
      <c r="C26" s="31"/>
      <c r="D26" s="34"/>
      <c r="E26" s="35"/>
      <c r="F26" s="35"/>
      <c r="G26" s="21" t="s">
        <v>44</v>
      </c>
      <c r="H26" s="36">
        <f>H23-H24+H25</f>
        <v>1337744</v>
      </c>
      <c r="I26" s="36"/>
      <c r="J26" s="22">
        <f aca="true" t="shared" si="3" ref="J26:O26">J23-J24+J25</f>
        <v>1337744</v>
      </c>
      <c r="K26" s="22">
        <f t="shared" si="3"/>
        <v>976688</v>
      </c>
      <c r="L26" s="22">
        <f t="shared" si="3"/>
        <v>725244</v>
      </c>
      <c r="M26" s="22">
        <f t="shared" si="3"/>
        <v>251444</v>
      </c>
      <c r="N26" s="22">
        <f t="shared" si="3"/>
        <v>328022</v>
      </c>
      <c r="O26" s="22">
        <f t="shared" si="3"/>
        <v>33034</v>
      </c>
      <c r="P26" s="22">
        <v>0</v>
      </c>
      <c r="Q26" s="22">
        <v>0</v>
      </c>
      <c r="R26" s="22">
        <v>0</v>
      </c>
      <c r="S26" s="22">
        <f>S23-S24+S25</f>
        <v>0</v>
      </c>
      <c r="T26" s="22">
        <f>T23-T24+T25</f>
        <v>0</v>
      </c>
      <c r="U26" s="22">
        <v>0</v>
      </c>
      <c r="V26" s="22">
        <v>0</v>
      </c>
      <c r="W26" s="22">
        <v>0</v>
      </c>
    </row>
    <row r="27" spans="1:23" s="14" customFormat="1" ht="14.25" customHeight="1">
      <c r="A27" s="10"/>
      <c r="B27" s="26"/>
      <c r="C27" s="27"/>
      <c r="D27" s="32" t="s">
        <v>56</v>
      </c>
      <c r="E27" s="35" t="s">
        <v>57</v>
      </c>
      <c r="F27" s="35"/>
      <c r="G27" s="21" t="s">
        <v>40</v>
      </c>
      <c r="H27" s="36">
        <f>J27+S27</f>
        <v>4502840</v>
      </c>
      <c r="I27" s="36"/>
      <c r="J27" s="22">
        <f>K27+N27+O27+P27+Q27+R27</f>
        <v>4502840</v>
      </c>
      <c r="K27" s="22">
        <f>L27+M27</f>
        <v>4256135</v>
      </c>
      <c r="L27" s="22">
        <v>3767246</v>
      </c>
      <c r="M27" s="22">
        <v>488889</v>
      </c>
      <c r="N27" s="22">
        <v>0</v>
      </c>
      <c r="O27" s="22">
        <v>246705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</row>
    <row r="28" spans="1:23" s="14" customFormat="1" ht="14.25" customHeight="1">
      <c r="A28" s="10"/>
      <c r="B28" s="28"/>
      <c r="C28" s="29"/>
      <c r="D28" s="33"/>
      <c r="E28" s="35"/>
      <c r="F28" s="35"/>
      <c r="G28" s="21" t="s">
        <v>42</v>
      </c>
      <c r="H28" s="36">
        <f>J28+S28</f>
        <v>10325</v>
      </c>
      <c r="I28" s="36"/>
      <c r="J28" s="22">
        <f>K28</f>
        <v>10325</v>
      </c>
      <c r="K28" s="22">
        <f>L28+M28</f>
        <v>10325</v>
      </c>
      <c r="L28" s="22">
        <v>10325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</row>
    <row r="29" spans="1:23" s="14" customFormat="1" ht="14.25" customHeight="1">
      <c r="A29" s="10"/>
      <c r="B29" s="28"/>
      <c r="C29" s="29"/>
      <c r="D29" s="33"/>
      <c r="E29" s="35"/>
      <c r="F29" s="35"/>
      <c r="G29" s="21" t="s">
        <v>43</v>
      </c>
      <c r="H29" s="36">
        <f>J29+S29</f>
        <v>6000</v>
      </c>
      <c r="I29" s="36"/>
      <c r="J29" s="22">
        <f>K29+N29+O29+P29+Q29+R29</f>
        <v>6000</v>
      </c>
      <c r="K29" s="22">
        <f>L29+M29</f>
        <v>6000</v>
      </c>
      <c r="L29" s="22">
        <v>0</v>
      </c>
      <c r="M29" s="22">
        <v>6000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</row>
    <row r="30" spans="1:23" s="14" customFormat="1" ht="14.25" customHeight="1">
      <c r="A30" s="10"/>
      <c r="B30" s="30"/>
      <c r="C30" s="31"/>
      <c r="D30" s="34"/>
      <c r="E30" s="35"/>
      <c r="F30" s="35"/>
      <c r="G30" s="21" t="s">
        <v>44</v>
      </c>
      <c r="H30" s="36">
        <f>H27-H28+H29</f>
        <v>4498515</v>
      </c>
      <c r="I30" s="36"/>
      <c r="J30" s="22">
        <f aca="true" t="shared" si="4" ref="J30:O30">J27-J28+J29</f>
        <v>4498515</v>
      </c>
      <c r="K30" s="22">
        <f t="shared" si="4"/>
        <v>4251810</v>
      </c>
      <c r="L30" s="22">
        <f t="shared" si="4"/>
        <v>3756921</v>
      </c>
      <c r="M30" s="22">
        <f t="shared" si="4"/>
        <v>494889</v>
      </c>
      <c r="N30" s="22">
        <f t="shared" si="4"/>
        <v>0</v>
      </c>
      <c r="O30" s="22">
        <f t="shared" si="4"/>
        <v>246705</v>
      </c>
      <c r="P30" s="22">
        <v>0</v>
      </c>
      <c r="Q30" s="22">
        <v>0</v>
      </c>
      <c r="R30" s="22">
        <v>0</v>
      </c>
      <c r="S30" s="22">
        <f>S27-S28+S29</f>
        <v>0</v>
      </c>
      <c r="T30" s="22">
        <f>T27-T28+T29</f>
        <v>0</v>
      </c>
      <c r="U30" s="22">
        <v>0</v>
      </c>
      <c r="V30" s="22">
        <v>0</v>
      </c>
      <c r="W30" s="22">
        <v>0</v>
      </c>
    </row>
    <row r="31" spans="1:24" s="13" customFormat="1" ht="15" customHeight="1">
      <c r="A31" s="12"/>
      <c r="B31" s="37" t="s">
        <v>58</v>
      </c>
      <c r="C31" s="37"/>
      <c r="D31" s="38"/>
      <c r="E31" s="39" t="s">
        <v>59</v>
      </c>
      <c r="F31" s="39"/>
      <c r="G31" s="6" t="s">
        <v>40</v>
      </c>
      <c r="H31" s="40">
        <f>J31+S31</f>
        <v>353621</v>
      </c>
      <c r="I31" s="41"/>
      <c r="J31" s="23">
        <f>K31+N31+O31+P31+Q31+R31</f>
        <v>353621</v>
      </c>
      <c r="K31" s="23">
        <f>L31+M31</f>
        <v>299473</v>
      </c>
      <c r="L31" s="23">
        <v>274872</v>
      </c>
      <c r="M31" s="23">
        <v>24601</v>
      </c>
      <c r="N31" s="23">
        <v>0</v>
      </c>
      <c r="O31" s="23">
        <v>54148</v>
      </c>
      <c r="P31" s="23" t="s">
        <v>41</v>
      </c>
      <c r="Q31" s="23" t="s">
        <v>41</v>
      </c>
      <c r="R31" s="23" t="s">
        <v>41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42"/>
    </row>
    <row r="32" spans="1:24" s="13" customFormat="1" ht="18.75" customHeight="1">
      <c r="A32" s="12"/>
      <c r="B32" s="37"/>
      <c r="C32" s="37"/>
      <c r="D32" s="38"/>
      <c r="E32" s="39"/>
      <c r="F32" s="39"/>
      <c r="G32" s="6" t="s">
        <v>42</v>
      </c>
      <c r="H32" s="40">
        <f>J32+S32</f>
        <v>1452</v>
      </c>
      <c r="I32" s="41"/>
      <c r="J32" s="23">
        <f>K32+N32+O32+P32+Q32+R32</f>
        <v>1452</v>
      </c>
      <c r="K32" s="23">
        <f>L32+M32</f>
        <v>1452</v>
      </c>
      <c r="L32" s="23">
        <v>1452</v>
      </c>
      <c r="M32" s="23">
        <v>0</v>
      </c>
      <c r="N32" s="23" t="s">
        <v>41</v>
      </c>
      <c r="O32" s="23">
        <v>0</v>
      </c>
      <c r="P32" s="23" t="s">
        <v>41</v>
      </c>
      <c r="Q32" s="23" t="s">
        <v>41</v>
      </c>
      <c r="R32" s="23" t="s">
        <v>41</v>
      </c>
      <c r="S32" s="23">
        <f>T32+V32+W32</f>
        <v>0</v>
      </c>
      <c r="T32" s="23">
        <v>0</v>
      </c>
      <c r="U32" s="23">
        <v>0</v>
      </c>
      <c r="V32" s="23" t="s">
        <v>41</v>
      </c>
      <c r="W32" s="23">
        <v>0</v>
      </c>
      <c r="X32" s="42"/>
    </row>
    <row r="33" spans="1:24" s="13" customFormat="1" ht="15.75" customHeight="1">
      <c r="A33" s="12"/>
      <c r="B33" s="37"/>
      <c r="C33" s="37"/>
      <c r="D33" s="38"/>
      <c r="E33" s="39"/>
      <c r="F33" s="39"/>
      <c r="G33" s="6" t="s">
        <v>43</v>
      </c>
      <c r="H33" s="40">
        <f>J33+S33</f>
        <v>1452</v>
      </c>
      <c r="I33" s="41"/>
      <c r="J33" s="23">
        <f>K33+N33+O33+P33+Q33+R33</f>
        <v>1452</v>
      </c>
      <c r="K33" s="23">
        <f>L33+M33</f>
        <v>1452</v>
      </c>
      <c r="L33" s="23">
        <v>0</v>
      </c>
      <c r="M33" s="23">
        <v>1452</v>
      </c>
      <c r="N33" s="23" t="s">
        <v>41</v>
      </c>
      <c r="O33" s="23">
        <v>0</v>
      </c>
      <c r="P33" s="23" t="s">
        <v>41</v>
      </c>
      <c r="Q33" s="23" t="s">
        <v>41</v>
      </c>
      <c r="R33" s="23" t="s">
        <v>41</v>
      </c>
      <c r="S33" s="23">
        <f>T33+V33+W33</f>
        <v>0</v>
      </c>
      <c r="T33" s="23">
        <v>0</v>
      </c>
      <c r="U33" s="23">
        <v>0</v>
      </c>
      <c r="V33" s="23" t="s">
        <v>41</v>
      </c>
      <c r="W33" s="23">
        <v>0</v>
      </c>
      <c r="X33" s="42"/>
    </row>
    <row r="34" spans="1:23" s="13" customFormat="1" ht="15" customHeight="1">
      <c r="A34" s="12"/>
      <c r="B34" s="37"/>
      <c r="C34" s="37"/>
      <c r="D34" s="38"/>
      <c r="E34" s="39"/>
      <c r="F34" s="39"/>
      <c r="G34" s="6" t="s">
        <v>44</v>
      </c>
      <c r="H34" s="40">
        <f>H31-H32+H33</f>
        <v>353621</v>
      </c>
      <c r="I34" s="41"/>
      <c r="J34" s="5">
        <f aca="true" t="shared" si="5" ref="J34:T34">J31-J32+J33</f>
        <v>353621</v>
      </c>
      <c r="K34" s="5">
        <f t="shared" si="5"/>
        <v>299473</v>
      </c>
      <c r="L34" s="23">
        <f t="shared" si="5"/>
        <v>273420</v>
      </c>
      <c r="M34" s="23">
        <f t="shared" si="5"/>
        <v>26053</v>
      </c>
      <c r="N34" s="23">
        <f t="shared" si="5"/>
        <v>0</v>
      </c>
      <c r="O34" s="23">
        <f t="shared" si="5"/>
        <v>54148</v>
      </c>
      <c r="P34" s="23">
        <f t="shared" si="5"/>
        <v>0</v>
      </c>
      <c r="Q34" s="23">
        <f t="shared" si="5"/>
        <v>0</v>
      </c>
      <c r="R34" s="23">
        <f t="shared" si="5"/>
        <v>0</v>
      </c>
      <c r="S34" s="5">
        <f t="shared" si="5"/>
        <v>0</v>
      </c>
      <c r="T34" s="23">
        <f t="shared" si="5"/>
        <v>0</v>
      </c>
      <c r="U34" s="23">
        <v>0</v>
      </c>
      <c r="V34" s="23">
        <v>0</v>
      </c>
      <c r="W34" s="23">
        <v>0</v>
      </c>
    </row>
    <row r="35" spans="1:23" s="14" customFormat="1" ht="14.25" customHeight="1">
      <c r="A35" s="10"/>
      <c r="B35" s="26"/>
      <c r="C35" s="27"/>
      <c r="D35" s="32" t="s">
        <v>60</v>
      </c>
      <c r="E35" s="35" t="s">
        <v>61</v>
      </c>
      <c r="F35" s="35"/>
      <c r="G35" s="21" t="s">
        <v>40</v>
      </c>
      <c r="H35" s="36">
        <f>J35+S35</f>
        <v>323898</v>
      </c>
      <c r="I35" s="36"/>
      <c r="J35" s="22">
        <f>K35+N35+O35+P35+Q35+R35</f>
        <v>323898</v>
      </c>
      <c r="K35" s="22">
        <f>L35+M35</f>
        <v>298750</v>
      </c>
      <c r="L35" s="22">
        <v>274872</v>
      </c>
      <c r="M35" s="22">
        <v>23878</v>
      </c>
      <c r="N35" s="22">
        <v>0</v>
      </c>
      <c r="O35" s="22">
        <v>25148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</row>
    <row r="36" spans="1:23" s="14" customFormat="1" ht="14.25" customHeight="1">
      <c r="A36" s="10"/>
      <c r="B36" s="28"/>
      <c r="C36" s="29"/>
      <c r="D36" s="33"/>
      <c r="E36" s="35"/>
      <c r="F36" s="35"/>
      <c r="G36" s="21" t="s">
        <v>42</v>
      </c>
      <c r="H36" s="36">
        <f>J36+S36</f>
        <v>1452</v>
      </c>
      <c r="I36" s="36"/>
      <c r="J36" s="22">
        <f>K36</f>
        <v>1452</v>
      </c>
      <c r="K36" s="22">
        <f>L36+M36</f>
        <v>1452</v>
      </c>
      <c r="L36" s="22">
        <v>1452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</row>
    <row r="37" spans="1:23" s="14" customFormat="1" ht="14.25" customHeight="1">
      <c r="A37" s="10"/>
      <c r="B37" s="28"/>
      <c r="C37" s="29"/>
      <c r="D37" s="33"/>
      <c r="E37" s="35"/>
      <c r="F37" s="35"/>
      <c r="G37" s="21" t="s">
        <v>43</v>
      </c>
      <c r="H37" s="36">
        <f>J37+S37</f>
        <v>1452</v>
      </c>
      <c r="I37" s="36"/>
      <c r="J37" s="22">
        <f>K37+N37+O37+P37+Q37+R37</f>
        <v>1452</v>
      </c>
      <c r="K37" s="22">
        <f>L37+M37</f>
        <v>1452</v>
      </c>
      <c r="L37" s="22">
        <v>0</v>
      </c>
      <c r="M37" s="22">
        <v>1452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</row>
    <row r="38" spans="1:23" s="14" customFormat="1" ht="14.25" customHeight="1">
      <c r="A38" s="10"/>
      <c r="B38" s="30"/>
      <c r="C38" s="31"/>
      <c r="D38" s="34"/>
      <c r="E38" s="35"/>
      <c r="F38" s="35"/>
      <c r="G38" s="21" t="s">
        <v>44</v>
      </c>
      <c r="H38" s="36">
        <f>H35-H36+H37</f>
        <v>323898</v>
      </c>
      <c r="I38" s="36"/>
      <c r="J38" s="22">
        <f aca="true" t="shared" si="6" ref="J38:O38">J35-J36+J37</f>
        <v>323898</v>
      </c>
      <c r="K38" s="22">
        <f t="shared" si="6"/>
        <v>298750</v>
      </c>
      <c r="L38" s="22">
        <f t="shared" si="6"/>
        <v>273420</v>
      </c>
      <c r="M38" s="22">
        <f t="shared" si="6"/>
        <v>25330</v>
      </c>
      <c r="N38" s="22">
        <f t="shared" si="6"/>
        <v>0</v>
      </c>
      <c r="O38" s="22">
        <f t="shared" si="6"/>
        <v>25148</v>
      </c>
      <c r="P38" s="22">
        <v>0</v>
      </c>
      <c r="Q38" s="22">
        <v>0</v>
      </c>
      <c r="R38" s="22">
        <v>0</v>
      </c>
      <c r="S38" s="22">
        <f>S35-S36+S37</f>
        <v>0</v>
      </c>
      <c r="T38" s="22">
        <f>T35-T36+T37</f>
        <v>0</v>
      </c>
      <c r="U38" s="22">
        <v>0</v>
      </c>
      <c r="V38" s="22">
        <v>0</v>
      </c>
      <c r="W38" s="22">
        <v>0</v>
      </c>
    </row>
    <row r="39" spans="1:23" ht="18" customHeight="1">
      <c r="A39" s="10"/>
      <c r="B39" s="38" t="s">
        <v>45</v>
      </c>
      <c r="C39" s="38"/>
      <c r="D39" s="38"/>
      <c r="E39" s="38"/>
      <c r="F39" s="38"/>
      <c r="G39" s="1" t="s">
        <v>40</v>
      </c>
      <c r="H39" s="44">
        <f>J39+S39</f>
        <v>42070257.82</v>
      </c>
      <c r="I39" s="45"/>
      <c r="J39" s="24">
        <f>K39+N39+O39+P39+R39</f>
        <v>33312346.85</v>
      </c>
      <c r="K39" s="24">
        <f>L39+M39</f>
        <v>26784711.85</v>
      </c>
      <c r="L39" s="24">
        <v>16571821</v>
      </c>
      <c r="M39" s="24">
        <v>10212890.85</v>
      </c>
      <c r="N39" s="24">
        <v>1235161</v>
      </c>
      <c r="O39" s="24">
        <v>4058950</v>
      </c>
      <c r="P39" s="24">
        <v>0</v>
      </c>
      <c r="Q39" s="24" t="s">
        <v>41</v>
      </c>
      <c r="R39" s="24">
        <v>1233524</v>
      </c>
      <c r="S39" s="24">
        <v>8757910.97</v>
      </c>
      <c r="T39" s="24">
        <v>7633205.97</v>
      </c>
      <c r="U39" s="24">
        <v>5006745.97</v>
      </c>
      <c r="V39" s="24">
        <v>0</v>
      </c>
      <c r="W39" s="24">
        <v>1124705</v>
      </c>
    </row>
    <row r="40" spans="1:23" ht="18" customHeight="1">
      <c r="A40" s="10"/>
      <c r="B40" s="38"/>
      <c r="C40" s="38"/>
      <c r="D40" s="38"/>
      <c r="E40" s="38"/>
      <c r="F40" s="38"/>
      <c r="G40" s="1" t="s">
        <v>42</v>
      </c>
      <c r="H40" s="46">
        <f>J40+S40</f>
        <v>29527</v>
      </c>
      <c r="I40" s="46"/>
      <c r="J40" s="24">
        <f>K40+N40+O40+P40+Q40+R40</f>
        <v>29527</v>
      </c>
      <c r="K40" s="24">
        <v>29527</v>
      </c>
      <c r="L40" s="24">
        <v>29527</v>
      </c>
      <c r="M40" s="24">
        <v>0</v>
      </c>
      <c r="N40" s="24">
        <v>0</v>
      </c>
      <c r="O40" s="24">
        <v>0</v>
      </c>
      <c r="P40" s="24" t="s">
        <v>41</v>
      </c>
      <c r="Q40" s="24" t="s">
        <v>41</v>
      </c>
      <c r="R40" s="24" t="s">
        <v>41</v>
      </c>
      <c r="S40" s="24">
        <f>T40+V40+W40</f>
        <v>0</v>
      </c>
      <c r="T40" s="24">
        <v>0</v>
      </c>
      <c r="U40" s="24">
        <v>0</v>
      </c>
      <c r="V40" s="24" t="s">
        <v>41</v>
      </c>
      <c r="W40" s="22">
        <v>0</v>
      </c>
    </row>
    <row r="41" spans="1:23" ht="17.25" customHeight="1">
      <c r="A41" s="10"/>
      <c r="B41" s="38"/>
      <c r="C41" s="38"/>
      <c r="D41" s="38"/>
      <c r="E41" s="38"/>
      <c r="F41" s="38"/>
      <c r="G41" s="1" t="s">
        <v>43</v>
      </c>
      <c r="H41" s="46">
        <f>J41+S41</f>
        <v>29527</v>
      </c>
      <c r="I41" s="46"/>
      <c r="J41" s="24">
        <f>K41+N41+O41</f>
        <v>29527</v>
      </c>
      <c r="K41" s="24">
        <v>29527</v>
      </c>
      <c r="L41" s="24">
        <f>L13</f>
        <v>0</v>
      </c>
      <c r="M41" s="24">
        <v>29527</v>
      </c>
      <c r="N41" s="24" t="str">
        <f>N13</f>
        <v>0,00</v>
      </c>
      <c r="O41" s="24">
        <f>O13</f>
        <v>0</v>
      </c>
      <c r="P41" s="24">
        <v>0</v>
      </c>
      <c r="Q41" s="24" t="s">
        <v>41</v>
      </c>
      <c r="R41" s="24">
        <v>0</v>
      </c>
      <c r="S41" s="24">
        <f>T41+V41+W41</f>
        <v>0</v>
      </c>
      <c r="T41" s="24">
        <v>0</v>
      </c>
      <c r="U41" s="24">
        <v>0</v>
      </c>
      <c r="V41" s="24" t="s">
        <v>41</v>
      </c>
      <c r="W41" s="22">
        <v>0</v>
      </c>
    </row>
    <row r="42" spans="1:23" s="16" customFormat="1" ht="19.5" customHeight="1">
      <c r="A42" s="15"/>
      <c r="B42" s="38"/>
      <c r="C42" s="38"/>
      <c r="D42" s="38"/>
      <c r="E42" s="38"/>
      <c r="F42" s="38"/>
      <c r="G42" s="2" t="s">
        <v>44</v>
      </c>
      <c r="H42" s="46">
        <f>H39-H40+H41</f>
        <v>42070257.82</v>
      </c>
      <c r="I42" s="46"/>
      <c r="J42" s="24">
        <f>J39-J40+J41</f>
        <v>33312346.85</v>
      </c>
      <c r="K42" s="24">
        <f>K39-K40+K41</f>
        <v>26784711.85</v>
      </c>
      <c r="L42" s="24">
        <f aca="true" t="shared" si="7" ref="L42:W42">L39-L40+L41</f>
        <v>16542294</v>
      </c>
      <c r="M42" s="24">
        <f t="shared" si="7"/>
        <v>10242417.85</v>
      </c>
      <c r="N42" s="24">
        <f t="shared" si="7"/>
        <v>1235161</v>
      </c>
      <c r="O42" s="24">
        <f>O39-O40+O41</f>
        <v>4058950</v>
      </c>
      <c r="P42" s="24">
        <f t="shared" si="7"/>
        <v>0</v>
      </c>
      <c r="Q42" s="24">
        <f t="shared" si="7"/>
        <v>0</v>
      </c>
      <c r="R42" s="24">
        <f t="shared" si="7"/>
        <v>1233524</v>
      </c>
      <c r="S42" s="24">
        <f>S39-S40+S41</f>
        <v>8757910.97</v>
      </c>
      <c r="T42" s="24">
        <f>T39-T40+T41</f>
        <v>7633205.97</v>
      </c>
      <c r="U42" s="24">
        <f t="shared" si="7"/>
        <v>5006745.97</v>
      </c>
      <c r="V42" s="24">
        <f t="shared" si="7"/>
        <v>0</v>
      </c>
      <c r="W42" s="24">
        <f t="shared" si="7"/>
        <v>1124705</v>
      </c>
    </row>
    <row r="43" spans="1:23" s="16" customFormat="1" ht="11.25" customHeight="1">
      <c r="A43" s="15"/>
      <c r="B43" s="17"/>
      <c r="C43" s="17"/>
      <c r="D43" s="17"/>
      <c r="E43" s="17"/>
      <c r="F43" s="17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78.75" customHeight="1">
      <c r="A44" s="15"/>
      <c r="B44" s="47" t="s">
        <v>63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20:22" ht="24" customHeight="1">
      <c r="T45" s="43" t="s">
        <v>4</v>
      </c>
      <c r="U45" s="43"/>
      <c r="V45" s="43"/>
    </row>
    <row r="46" spans="20:22" ht="11.25" customHeight="1">
      <c r="T46" s="18"/>
      <c r="U46" s="18"/>
      <c r="V46" s="19"/>
    </row>
    <row r="47" spans="17:22" ht="19.5" customHeight="1">
      <c r="Q47" s="20"/>
      <c r="T47" s="43" t="s">
        <v>5</v>
      </c>
      <c r="U47" s="43"/>
      <c r="V47" s="43"/>
    </row>
  </sheetData>
  <sheetProtection/>
  <mergeCells count="87">
    <mergeCell ref="X11:X13"/>
    <mergeCell ref="C3:W3"/>
    <mergeCell ref="H17:I17"/>
    <mergeCell ref="H18:I18"/>
    <mergeCell ref="A1:W1"/>
    <mergeCell ref="B2:W2"/>
    <mergeCell ref="A3:B3"/>
    <mergeCell ref="B11:C14"/>
    <mergeCell ref="D11:D14"/>
    <mergeCell ref="E11:F14"/>
    <mergeCell ref="K5:R6"/>
    <mergeCell ref="N7:N9"/>
    <mergeCell ref="H13:I13"/>
    <mergeCell ref="P7:P9"/>
    <mergeCell ref="H4:I9"/>
    <mergeCell ref="H11:I11"/>
    <mergeCell ref="B10:C10"/>
    <mergeCell ref="R7:R9"/>
    <mergeCell ref="T5:W5"/>
    <mergeCell ref="U6:U7"/>
    <mergeCell ref="S5:S9"/>
    <mergeCell ref="T6:T9"/>
    <mergeCell ref="O7:O9"/>
    <mergeCell ref="U8:U9"/>
    <mergeCell ref="E10:G10"/>
    <mergeCell ref="B4:C9"/>
    <mergeCell ref="D4:D9"/>
    <mergeCell ref="K7:K9"/>
    <mergeCell ref="J4:W4"/>
    <mergeCell ref="J5:J9"/>
    <mergeCell ref="W6:W9"/>
    <mergeCell ref="H10:I10"/>
    <mergeCell ref="L7:M8"/>
    <mergeCell ref="E4:G9"/>
    <mergeCell ref="Q7:Q9"/>
    <mergeCell ref="V6:V9"/>
    <mergeCell ref="T45:V45"/>
    <mergeCell ref="T47:V47"/>
    <mergeCell ref="B39:F42"/>
    <mergeCell ref="H39:I39"/>
    <mergeCell ref="H40:I40"/>
    <mergeCell ref="H41:I41"/>
    <mergeCell ref="H42:I42"/>
    <mergeCell ref="B44:W44"/>
    <mergeCell ref="B15:C18"/>
    <mergeCell ref="D15:D18"/>
    <mergeCell ref="E15:F18"/>
    <mergeCell ref="H15:I15"/>
    <mergeCell ref="H16:I16"/>
    <mergeCell ref="H12:I12"/>
    <mergeCell ref="H14:I14"/>
    <mergeCell ref="B19:C22"/>
    <mergeCell ref="D19:D22"/>
    <mergeCell ref="E19:F22"/>
    <mergeCell ref="H19:I19"/>
    <mergeCell ref="H20:I20"/>
    <mergeCell ref="H21:I21"/>
    <mergeCell ref="H22:I22"/>
    <mergeCell ref="B23:C26"/>
    <mergeCell ref="D23:D26"/>
    <mergeCell ref="E23:F26"/>
    <mergeCell ref="H23:I23"/>
    <mergeCell ref="H24:I24"/>
    <mergeCell ref="H25:I25"/>
    <mergeCell ref="H26:I26"/>
    <mergeCell ref="B27:C30"/>
    <mergeCell ref="D27:D30"/>
    <mergeCell ref="E27:F30"/>
    <mergeCell ref="H27:I27"/>
    <mergeCell ref="H28:I28"/>
    <mergeCell ref="H29:I29"/>
    <mergeCell ref="H30:I30"/>
    <mergeCell ref="B31:C34"/>
    <mergeCell ref="D31:D34"/>
    <mergeCell ref="E31:F34"/>
    <mergeCell ref="H31:I31"/>
    <mergeCell ref="X31:X33"/>
    <mergeCell ref="H32:I32"/>
    <mergeCell ref="H33:I33"/>
    <mergeCell ref="H34:I34"/>
    <mergeCell ref="B35:C38"/>
    <mergeCell ref="D35:D38"/>
    <mergeCell ref="E35:F38"/>
    <mergeCell ref="H35:I35"/>
    <mergeCell ref="H36:I36"/>
    <mergeCell ref="H37:I37"/>
    <mergeCell ref="H38:I38"/>
  </mergeCells>
  <printOptions/>
  <pageMargins left="0.17" right="0.15748031496062992" top="0.3937007874015748" bottom="0.4330708661417323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2012-02-24T08:43:19Z</cp:lastPrinted>
  <dcterms:created xsi:type="dcterms:W3CDTF">2009-10-15T10:17:39Z</dcterms:created>
  <dcterms:modified xsi:type="dcterms:W3CDTF">2012-02-24T08:45:19Z</dcterms:modified>
  <cp:category/>
  <cp:version/>
  <cp:contentType/>
  <cp:contentStatus/>
</cp:coreProperties>
</file>