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zał Nr 1 do128" sheetId="1" r:id="rId1"/>
    <sheet name="zał nr 2 do 128" sheetId="2" r:id="rId2"/>
  </sheets>
  <definedNames>
    <definedName name="_xlnm.Print_Area" localSheetId="0">'zał Nr 1 do128'!$A$1:$D$32</definedName>
  </definedNames>
  <calcPr fullCalcOnLoad="1"/>
</workbook>
</file>

<file path=xl/sharedStrings.xml><?xml version="1.0" encoding="utf-8"?>
<sst xmlns="http://schemas.openxmlformats.org/spreadsheetml/2006/main" count="181" uniqueCount="102">
  <si>
    <t>Zakup samochodu pożarniczego dla OSP w Jaktorowie</t>
  </si>
  <si>
    <t>Wykonanie monitoringu Gminy</t>
  </si>
  <si>
    <t>Urząd 
Gminy</t>
  </si>
  <si>
    <t>Razem dział 754 - Bezpieczeństwo publiczne i ochrona przeciwpożarowa</t>
  </si>
  <si>
    <t>Razem dział 750 - Administracja publiczna</t>
  </si>
  <si>
    <t>Zakup zestawu komputerowego i drukarki</t>
  </si>
  <si>
    <t xml:space="preserve">Opracowanie dokumentacji technicznej na przebudowę dróg gminnych: ul. Parkowa w Chylicach Kolonii, ul. Kopernika  i Kościuszki w Międzyborowie    </t>
  </si>
  <si>
    <t>400</t>
  </si>
  <si>
    <t>40002</t>
  </si>
  <si>
    <t>środki wymienionew art. 5 ust. 1 pkt 2 i 3 u.f.p.</t>
  </si>
  <si>
    <t>środki pochodzą
cez innych  źródeł*</t>
  </si>
  <si>
    <t xml:space="preserve">Jednostka organiz. realizująca program lub koordynują-ca  jego wykonanie </t>
  </si>
  <si>
    <t>Razem dział 400 - Wytwarzanie i zaopatrywanie w energię elektryczną, gaz i wodę</t>
  </si>
  <si>
    <t>Opracowanie studium wykonalności ul. Parkowej, Kopernika</t>
  </si>
  <si>
    <t>Regulacja stanu prawnego drogi w Henryszewie</t>
  </si>
  <si>
    <t>Zadania inwestycyjne w 2008 r.</t>
  </si>
  <si>
    <t>w złotych</t>
  </si>
  <si>
    <t>Lp.</t>
  </si>
  <si>
    <t>Nazwa zadania inwestycyjnego</t>
  </si>
  <si>
    <t>Łączne koszty finansowe</t>
  </si>
  <si>
    <t>rok budżetowy 2008 (8+9+10+11)</t>
  </si>
  <si>
    <t>z tego źródła finansowania</t>
  </si>
  <si>
    <t>dochody własne jst</t>
  </si>
  <si>
    <t>kredyty
i pożyczki</t>
  </si>
  <si>
    <t>x</t>
  </si>
  <si>
    <t>Przychody i rozchody budżetu w 2008 r.</t>
  </si>
  <si>
    <t>Przychody i rozchody budżetu w 2007 r.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</si>
  <si>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</si>
  <si>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</si>
  <si>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</si>
  <si>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</si>
  <si>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</si>
  <si>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</si>
  <si>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</si>
  <si>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</si>
  <si>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</si>
  <si>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</si>
  <si>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</si>
  <si>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</si>
  <si>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</si>
  <si>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</si>
  <si>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</si>
  <si>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</si>
  <si>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</si>
  <si>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</si>
  <si>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</si>
  <si>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</si>
  <si>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</si>
  <si>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</si>
  <si>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</si>
  <si>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</si>
  <si>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</si>
  <si>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</si>
  <si>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</si>
  <si>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</si>
  <si>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</si>
  <si>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</si>
  <si>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</si>
  <si>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</si>
  <si>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Lokaty</t>
  </si>
  <si>
    <t>§ 994</t>
  </si>
  <si>
    <t>Wykup papierów wartościowych (obligacji)</t>
  </si>
  <si>
    <t>Rozchody z tytułu innych rozliczeń</t>
  </si>
  <si>
    <t>§ 995</t>
  </si>
  <si>
    <t>§ 903</t>
  </si>
  <si>
    <t>§ 992</t>
  </si>
  <si>
    <t>Planowane wydatki</t>
  </si>
  <si>
    <t>Przewodniczący Rady Gminy</t>
  </si>
  <si>
    <t>§ 982</t>
  </si>
  <si>
    <t>§ 991</t>
  </si>
  <si>
    <t>Dział</t>
  </si>
  <si>
    <t>§</t>
  </si>
  <si>
    <t>Mirosław Byczak</t>
  </si>
  <si>
    <t>010</t>
  </si>
  <si>
    <t>01010</t>
  </si>
  <si>
    <t>Ogółem</t>
  </si>
  <si>
    <t>Rozdz</t>
  </si>
  <si>
    <t>Razem dział 010 - Rolnictwo i łowiectwo</t>
  </si>
  <si>
    <t>razem dział 900 - Gospodarka komunalna i ochrona środowiska</t>
  </si>
  <si>
    <t xml:space="preserve">Opracowanie dokumentacji technicznej oświetlenia ulic: Kleeberga  w Kol. Jaktorów,Wyspiańskiego w Chylicach,  Łąkowej, Rycerskiej, Jagiełły i Kolejowej w Sadych Budach </t>
  </si>
  <si>
    <t>Razem dział 600 - Transport i łączność</t>
  </si>
  <si>
    <t>Dokończenie wykonania chodników w ul. Warszawskiej, na odcinku od ul. Ogrodowej do ul.  Chełmońskiego w Jaktorowie oraz zatoki autobusowej w Międzyborowie - stosownie do zawartych w dniu 30.05.2006 r. umów z Województwem Mazowieckim-Mazowieckim Zarządem Dróg Wojewódzkich z siedzibą w Warszawie</t>
  </si>
  <si>
    <t xml:space="preserve">Opracowanie dokumentacji projektowo kosztorysowej ciągu  pieszego w Starych Budach na odc. od wiaduktu CMK do ul. Potockiego w Jaktorowie Kolonii - zgodnie z umową zawartą z Województwem Mazowieckim </t>
  </si>
  <si>
    <t xml:space="preserve">Opracowanie dokumentacji technicznej oświetlenia ulic: 
a/  ul. Żyrardowskiej w Starych Budach (od ul. Chopina do  wiaduktu CMK), 
b/  ul. Traugutta w Jaktorowie, 
c/  ul.Jagiellońskiej w Międzyborowie, 
d/  ul. Topolowej w Międzyborowie   
</t>
  </si>
  <si>
    <t>Zakup pompy oraz sprężarki do Stacji Uzdatniania Wody w Kozerach</t>
  </si>
  <si>
    <t>Zakup sceny aluminiowej z zadaszeniem</t>
  </si>
  <si>
    <t>Sporządzenie map do budowy ulic: Ks. Baranowskiego w Budach Grzybek do drogi Nr 150305 w B.Michałowskich, Armii Ludowej w Międzyborowie,  Jaworowej w Henryszewie,  3 Maja i Walecznych w Grądach</t>
  </si>
  <si>
    <t>Modernizacja drogi gminnej we wsi Budy Stare</t>
  </si>
  <si>
    <t xml:space="preserve">Opracowanie dokumentacji technicznej i budowa sieci wodociągowej z przyłączami w m. Budy Zosine, Budy Stare, Budy Grzybek,  Jaktorów Kolonia i Sadych Budach </t>
  </si>
  <si>
    <t>C  738 100</t>
  </si>
  <si>
    <t>Opracowanie dokumentacji wyników badań lokalizacji studni głębinowych na potrzeby rozbudowy i budowy SUW</t>
  </si>
  <si>
    <t>Opracowanie dokumentacji projektowej modernizacji nawierzchni ul. Wł.Jagiełły w Chylicach</t>
  </si>
  <si>
    <t>Zakup nieruchomości gruntowej w Międzyborowie (na cele publiczne)</t>
  </si>
  <si>
    <t>razem dział 700 - Gospodarka mieszkaniowa</t>
  </si>
  <si>
    <t>Wykonanie odnowy nakładki bitumicznej ulicy Jagiełły w Chylicach</t>
  </si>
  <si>
    <t>C   300 000</t>
  </si>
  <si>
    <t>C - inne (pożyczka z WFOŚiGW - 895.000,-zł, środki mieszkańców - 143.100,-zł)</t>
  </si>
  <si>
    <t>Zał. Nr 1 do uchwały Nr XVIII/ 128 /2008</t>
  </si>
  <si>
    <t xml:space="preserve"> z dnia 9 czerwca  2008r</t>
  </si>
  <si>
    <t xml:space="preserve">                                                                                         Rady Gminy Jaktorów </t>
  </si>
  <si>
    <t>Zał Nr 2  do uchwały Nr XVIII/ 128 /2008</t>
  </si>
  <si>
    <t>Rady Gminy Jaktorów z dnia  9 czerwca 2008r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</si>
</sst>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0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2"/>
  <sheetViews>
    <sheetView workbookViewId="0" topLeftCell="A1">
      <selection activeCell="J15" sqref="J15"/>
    </sheetView>
  </sheetViews>
  <sheetFormatPr defaultColWidth="9.00390625" defaultRowHeight="12.75"/>
  <cols>
    <col min="2" max="2" width="44.25390625" style="0" customWidth="1"/>
    <col min="3" max="3" width="20.00390625" style="0" customWidth="1"/>
    <col min="4" max="4" width="14.625" style="0" customWidth="1"/>
  </cols>
  <sheetData>
    <row r="1" spans="2:4" ht="14.25">
      <c r="B1" s="37" t="s">
        <v>97</v>
      </c>
      <c r="C1" s="37"/>
      <c r="D1" s="37"/>
    </row>
    <row r="2" spans="2:4" ht="14.25" customHeight="1">
      <c r="B2" s="38" t="s">
        <v>99</v>
      </c>
      <c r="C2" s="38"/>
      <c r="D2" s="38"/>
    </row>
    <row r="3" spans="2:4" ht="16.5" customHeight="1">
      <c r="B3" s="5"/>
      <c r="C3" s="39" t="s">
        <v>98</v>
      </c>
      <c r="D3" s="39"/>
    </row>
    <row r="4" spans="2:4" ht="14.25">
      <c r="B4" s="3"/>
      <c r="C4" s="3"/>
      <c r="D4" s="3"/>
    </row>
    <row r="5" spans="1:249" ht="19.5" customHeight="1">
      <c r="A5" s="40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 t="s">
        <v>26</v>
      </c>
      <c r="AY5" s="40"/>
      <c r="AZ5" s="40"/>
      <c r="BA5" s="40"/>
      <c r="BB5" s="40" t="s">
        <v>26</v>
      </c>
      <c r="BC5" s="40"/>
      <c r="BD5" s="40"/>
      <c r="BE5" s="40"/>
      <c r="BF5" s="40" t="s">
        <v>26</v>
      </c>
      <c r="BG5" s="40"/>
      <c r="BH5" s="40"/>
      <c r="BI5" s="40"/>
      <c r="BJ5" s="40" t="s">
        <v>26</v>
      </c>
      <c r="BK5" s="40"/>
      <c r="BL5" s="40"/>
      <c r="BM5" s="40"/>
      <c r="BN5" s="40" t="s">
        <v>26</v>
      </c>
      <c r="BO5" s="40"/>
      <c r="BP5" s="40"/>
      <c r="BQ5" s="40"/>
      <c r="BR5" s="40" t="s">
        <v>26</v>
      </c>
      <c r="BS5" s="40"/>
      <c r="BT5" s="40"/>
      <c r="BU5" s="40"/>
      <c r="BV5" s="40" t="s">
        <v>26</v>
      </c>
      <c r="BW5" s="40"/>
      <c r="BX5" s="40"/>
      <c r="BY5" s="40"/>
      <c r="BZ5" s="40" t="s">
        <v>26</v>
      </c>
      <c r="CA5" s="40"/>
      <c r="CB5" s="40"/>
      <c r="CC5" s="40"/>
      <c r="CD5" s="40" t="s">
        <v>26</v>
      </c>
      <c r="CE5" s="40"/>
      <c r="CF5" s="40"/>
      <c r="CG5" s="40"/>
      <c r="CH5" s="40" t="s">
        <v>26</v>
      </c>
      <c r="CI5" s="40"/>
      <c r="CJ5" s="40"/>
      <c r="CK5" s="40"/>
      <c r="CL5" s="40" t="s">
        <v>26</v>
      </c>
      <c r="CM5" s="40"/>
      <c r="CN5" s="40"/>
      <c r="CO5" s="40"/>
      <c r="CP5" s="40" t="s">
        <v>26</v>
      </c>
      <c r="CQ5" s="40"/>
      <c r="CR5" s="40"/>
      <c r="CS5" s="40"/>
      <c r="CT5" s="40" t="s">
        <v>26</v>
      </c>
      <c r="CU5" s="40"/>
      <c r="CV5" s="40"/>
      <c r="CW5" s="40"/>
      <c r="CX5" s="40" t="s">
        <v>26</v>
      </c>
      <c r="CY5" s="40"/>
      <c r="CZ5" s="40"/>
      <c r="DA5" s="40"/>
      <c r="DB5" s="40" t="s">
        <v>26</v>
      </c>
      <c r="DC5" s="40"/>
      <c r="DD5" s="40"/>
      <c r="DE5" s="40"/>
      <c r="DF5" s="40" t="s">
        <v>26</v>
      </c>
      <c r="DG5" s="40"/>
      <c r="DH5" s="40"/>
      <c r="DI5" s="40"/>
      <c r="DJ5" s="40" t="s">
        <v>26</v>
      </c>
      <c r="DK5" s="40"/>
      <c r="DL5" s="40"/>
      <c r="DM5" s="40"/>
      <c r="DN5" s="40" t="s">
        <v>26</v>
      </c>
      <c r="DO5" s="40"/>
      <c r="DP5" s="40"/>
      <c r="DQ5" s="40"/>
      <c r="DR5" s="40" t="s">
        <v>26</v>
      </c>
      <c r="DS5" s="40"/>
      <c r="DT5" s="40"/>
      <c r="DU5" s="40"/>
      <c r="DV5" s="40" t="s">
        <v>26</v>
      </c>
      <c r="DW5" s="40"/>
      <c r="DX5" s="40"/>
      <c r="DY5" s="40"/>
      <c r="DZ5" s="40" t="s">
        <v>26</v>
      </c>
      <c r="EA5" s="40"/>
      <c r="EB5" s="40"/>
      <c r="EC5" s="40"/>
      <c r="ED5" s="40" t="s">
        <v>26</v>
      </c>
      <c r="EE5" s="40"/>
      <c r="EF5" s="40"/>
      <c r="EG5" s="40"/>
      <c r="EH5" s="40" t="s">
        <v>26</v>
      </c>
      <c r="EI5" s="40"/>
      <c r="EJ5" s="40"/>
      <c r="EK5" s="40"/>
      <c r="EL5" s="40" t="s">
        <v>26</v>
      </c>
      <c r="EM5" s="40"/>
      <c r="EN5" s="40"/>
      <c r="EO5" s="40"/>
      <c r="EP5" s="40" t="s">
        <v>26</v>
      </c>
      <c r="EQ5" s="40"/>
      <c r="ER5" s="40"/>
      <c r="ES5" s="40"/>
      <c r="ET5" s="40" t="s">
        <v>26</v>
      </c>
      <c r="EU5" s="40"/>
      <c r="EV5" s="40"/>
      <c r="EW5" s="40"/>
      <c r="EX5" s="40" t="s">
        <v>26</v>
      </c>
      <c r="EY5" s="40"/>
      <c r="EZ5" s="40"/>
      <c r="FA5" s="40"/>
      <c r="FB5" s="40" t="s">
        <v>26</v>
      </c>
      <c r="FC5" s="40"/>
      <c r="FD5" s="40"/>
      <c r="FE5" s="40"/>
      <c r="FF5" s="40" t="s">
        <v>26</v>
      </c>
      <c r="FG5" s="40"/>
      <c r="FH5" s="40"/>
      <c r="FI5" s="40"/>
      <c r="FJ5" s="40" t="s">
        <v>26</v>
      </c>
      <c r="FK5" s="40"/>
      <c r="FL5" s="40"/>
      <c r="FM5" s="40"/>
      <c r="FN5" s="40" t="s">
        <v>26</v>
      </c>
      <c r="FO5" s="40"/>
      <c r="FP5" s="40"/>
      <c r="FQ5" s="40"/>
      <c r="FR5" s="40" t="s">
        <v>26</v>
      </c>
      <c r="FS5" s="40"/>
      <c r="FT5" s="40"/>
      <c r="FU5" s="40"/>
      <c r="FV5" s="40" t="s">
        <v>26</v>
      </c>
      <c r="FW5" s="40"/>
      <c r="FX5" s="40"/>
      <c r="FY5" s="40"/>
      <c r="FZ5" s="40" t="s">
        <v>26</v>
      </c>
      <c r="GA5" s="40"/>
      <c r="GB5" s="40"/>
      <c r="GC5" s="40"/>
      <c r="GD5" s="40" t="s">
        <v>26</v>
      </c>
      <c r="GE5" s="40"/>
      <c r="GF5" s="40"/>
      <c r="GG5" s="40"/>
      <c r="GH5" s="40" t="s">
        <v>26</v>
      </c>
      <c r="GI5" s="40"/>
      <c r="GJ5" s="40"/>
      <c r="GK5" s="40"/>
      <c r="GL5" s="40" t="s">
        <v>26</v>
      </c>
      <c r="GM5" s="40"/>
      <c r="GN5" s="40"/>
      <c r="GO5" s="40"/>
      <c r="GP5" s="40" t="s">
        <v>26</v>
      </c>
      <c r="GQ5" s="40"/>
      <c r="GR5" s="40"/>
      <c r="GS5" s="40"/>
      <c r="GT5" s="40" t="s">
        <v>26</v>
      </c>
      <c r="GU5" s="40"/>
      <c r="GV5" s="40"/>
      <c r="GW5" s="40"/>
      <c r="GX5" s="40" t="s">
        <v>26</v>
      </c>
      <c r="GY5" s="40"/>
      <c r="GZ5" s="40"/>
      <c r="HA5" s="40"/>
      <c r="HB5" s="40" t="s">
        <v>26</v>
      </c>
      <c r="HC5" s="40"/>
      <c r="HD5" s="40"/>
      <c r="HE5" s="40"/>
      <c r="HF5" s="40" t="s">
        <v>26</v>
      </c>
      <c r="HG5" s="40"/>
      <c r="HH5" s="40"/>
      <c r="HI5" s="40"/>
      <c r="HJ5" s="40" t="s">
        <v>26</v>
      </c>
      <c r="HK5" s="40"/>
      <c r="HL5" s="40"/>
      <c r="HM5" s="40"/>
      <c r="HN5" s="40" t="s">
        <v>26</v>
      </c>
      <c r="HO5" s="40"/>
      <c r="HP5" s="40"/>
      <c r="HQ5" s="40"/>
      <c r="HR5" s="40" t="s">
        <v>26</v>
      </c>
      <c r="HS5" s="40"/>
      <c r="HT5" s="40"/>
      <c r="HU5" s="40"/>
      <c r="HV5" s="40" t="s">
        <v>26</v>
      </c>
      <c r="HW5" s="40"/>
      <c r="HX5" s="40"/>
      <c r="HY5" s="40"/>
      <c r="HZ5" s="40" t="s">
        <v>26</v>
      </c>
      <c r="IA5" s="40"/>
      <c r="IB5" s="40"/>
      <c r="IC5" s="40"/>
      <c r="ID5" s="40" t="s">
        <v>26</v>
      </c>
      <c r="IE5" s="40"/>
      <c r="IF5" s="40"/>
      <c r="IG5" s="40"/>
      <c r="IH5" s="40" t="s">
        <v>26</v>
      </c>
      <c r="II5" s="40"/>
      <c r="IJ5" s="40"/>
      <c r="IK5" s="40"/>
      <c r="IL5" s="40" t="s">
        <v>26</v>
      </c>
      <c r="IM5" s="40"/>
      <c r="IN5" s="40"/>
      <c r="IO5" s="40"/>
    </row>
    <row r="6" ht="22.5" customHeight="1"/>
    <row r="7" spans="1:4" ht="12.75">
      <c r="A7" s="41" t="s">
        <v>17</v>
      </c>
      <c r="B7" s="41" t="s">
        <v>27</v>
      </c>
      <c r="C7" s="42" t="s">
        <v>28</v>
      </c>
      <c r="D7" s="42" t="s">
        <v>29</v>
      </c>
    </row>
    <row r="8" spans="1:4" ht="12.75">
      <c r="A8" s="41"/>
      <c r="B8" s="41"/>
      <c r="C8" s="41"/>
      <c r="D8" s="42"/>
    </row>
    <row r="9" spans="1:4" ht="12.75">
      <c r="A9" s="41"/>
      <c r="B9" s="41"/>
      <c r="C9" s="41"/>
      <c r="D9" s="42"/>
    </row>
    <row r="10" spans="1:4" ht="14.25">
      <c r="A10" s="2">
        <v>1</v>
      </c>
      <c r="B10" s="2">
        <v>2</v>
      </c>
      <c r="C10" s="2">
        <v>3</v>
      </c>
      <c r="D10" s="2">
        <v>4</v>
      </c>
    </row>
    <row r="11" spans="1:4" ht="15">
      <c r="A11" s="43" t="s">
        <v>30</v>
      </c>
      <c r="B11" s="43"/>
      <c r="C11" s="2"/>
      <c r="D11" s="6">
        <f>D12+D13+D14+D15+D16+D17+D18+D19</f>
        <v>8170423</v>
      </c>
    </row>
    <row r="12" spans="1:4" ht="15.75" customHeight="1">
      <c r="A12" s="2" t="s">
        <v>31</v>
      </c>
      <c r="B12" s="7" t="s">
        <v>32</v>
      </c>
      <c r="C12" s="2" t="s">
        <v>33</v>
      </c>
      <c r="D12" s="1"/>
    </row>
    <row r="13" spans="1:4" ht="14.25">
      <c r="A13" s="2" t="s">
        <v>34</v>
      </c>
      <c r="B13" s="7" t="s">
        <v>35</v>
      </c>
      <c r="C13" s="2" t="s">
        <v>33</v>
      </c>
      <c r="D13" s="1">
        <v>895000</v>
      </c>
    </row>
    <row r="14" spans="1:4" ht="57">
      <c r="A14" s="2" t="s">
        <v>36</v>
      </c>
      <c r="B14" s="4" t="s">
        <v>37</v>
      </c>
      <c r="C14" s="2" t="s">
        <v>64</v>
      </c>
      <c r="D14" s="1"/>
    </row>
    <row r="15" spans="1:4" ht="14.25">
      <c r="A15" s="2" t="s">
        <v>38</v>
      </c>
      <c r="B15" s="7" t="s">
        <v>39</v>
      </c>
      <c r="C15" s="2" t="s">
        <v>40</v>
      </c>
      <c r="D15" s="1"/>
    </row>
    <row r="16" spans="1:4" ht="14.25">
      <c r="A16" s="2" t="s">
        <v>41</v>
      </c>
      <c r="B16" s="7" t="s">
        <v>42</v>
      </c>
      <c r="C16" s="2" t="s">
        <v>43</v>
      </c>
      <c r="D16" s="1"/>
    </row>
    <row r="17" spans="1:4" ht="14.25">
      <c r="A17" s="2" t="s">
        <v>44</v>
      </c>
      <c r="B17" s="7" t="s">
        <v>45</v>
      </c>
      <c r="C17" s="2" t="s">
        <v>46</v>
      </c>
      <c r="D17" s="1"/>
    </row>
    <row r="18" spans="1:4" ht="14.25">
      <c r="A18" s="2" t="s">
        <v>47</v>
      </c>
      <c r="B18" s="7" t="s">
        <v>48</v>
      </c>
      <c r="C18" s="2" t="s">
        <v>49</v>
      </c>
      <c r="D18" s="1">
        <v>4700000</v>
      </c>
    </row>
    <row r="19" spans="1:4" ht="14.25">
      <c r="A19" s="2" t="s">
        <v>50</v>
      </c>
      <c r="B19" s="7" t="s">
        <v>51</v>
      </c>
      <c r="C19" s="2" t="s">
        <v>52</v>
      </c>
      <c r="D19" s="1">
        <v>2575423</v>
      </c>
    </row>
    <row r="20" spans="1:4" ht="24.75" customHeight="1">
      <c r="A20" s="43" t="s">
        <v>53</v>
      </c>
      <c r="B20" s="43"/>
      <c r="C20" s="2"/>
      <c r="D20" s="6">
        <f>D21+D22+D26</f>
        <v>580950</v>
      </c>
    </row>
    <row r="21" spans="1:4" ht="14.25">
      <c r="A21" s="2" t="s">
        <v>31</v>
      </c>
      <c r="B21" s="7" t="s">
        <v>54</v>
      </c>
      <c r="C21" s="2" t="s">
        <v>65</v>
      </c>
      <c r="D21" s="1">
        <v>338200</v>
      </c>
    </row>
    <row r="22" spans="1:4" ht="14.25">
      <c r="A22" s="2" t="s">
        <v>34</v>
      </c>
      <c r="B22" s="7" t="s">
        <v>55</v>
      </c>
      <c r="C22" s="2" t="s">
        <v>65</v>
      </c>
      <c r="D22" s="1">
        <v>42750</v>
      </c>
    </row>
    <row r="23" spans="1:4" ht="48.75" customHeight="1">
      <c r="A23" s="2" t="s">
        <v>36</v>
      </c>
      <c r="B23" s="4" t="s">
        <v>56</v>
      </c>
      <c r="C23" s="2" t="s">
        <v>57</v>
      </c>
      <c r="D23" s="1"/>
    </row>
    <row r="24" spans="1:4" ht="14.25">
      <c r="A24" s="2" t="s">
        <v>38</v>
      </c>
      <c r="B24" s="7" t="s">
        <v>58</v>
      </c>
      <c r="C24" s="2" t="s">
        <v>69</v>
      </c>
      <c r="D24" s="1"/>
    </row>
    <row r="25" spans="1:4" ht="14.25">
      <c r="A25" s="2" t="s">
        <v>41</v>
      </c>
      <c r="B25" s="7" t="s">
        <v>59</v>
      </c>
      <c r="C25" s="2" t="s">
        <v>60</v>
      </c>
      <c r="D25" s="1"/>
    </row>
    <row r="26" spans="1:4" ht="15.75" customHeight="1">
      <c r="A26" s="2" t="s">
        <v>44</v>
      </c>
      <c r="B26" s="7" t="s">
        <v>61</v>
      </c>
      <c r="C26" s="2" t="s">
        <v>68</v>
      </c>
      <c r="D26" s="1">
        <v>200000</v>
      </c>
    </row>
    <row r="27" spans="1:4" ht="17.25" customHeight="1">
      <c r="A27" s="2" t="s">
        <v>47</v>
      </c>
      <c r="B27" s="7" t="s">
        <v>62</v>
      </c>
      <c r="C27" s="2" t="s">
        <v>63</v>
      </c>
      <c r="D27" s="1"/>
    </row>
    <row r="30" spans="3:4" ht="12.75">
      <c r="C30" s="44" t="s">
        <v>67</v>
      </c>
      <c r="D30" s="44"/>
    </row>
    <row r="32" spans="3:4" ht="12.75">
      <c r="C32" s="44" t="s">
        <v>72</v>
      </c>
      <c r="D32" s="44"/>
    </row>
  </sheetData>
  <mergeCells count="74">
    <mergeCell ref="A11:B11"/>
    <mergeCell ref="A20:B20"/>
    <mergeCell ref="C30:D30"/>
    <mergeCell ref="C32:D32"/>
    <mergeCell ref="ID5:IG5"/>
    <mergeCell ref="IH5:IK5"/>
    <mergeCell ref="IL5:IO5"/>
    <mergeCell ref="A7:A9"/>
    <mergeCell ref="B7:B9"/>
    <mergeCell ref="C7:C9"/>
    <mergeCell ref="D7:D9"/>
    <mergeCell ref="HN5:HQ5"/>
    <mergeCell ref="HR5:HU5"/>
    <mergeCell ref="HV5:HY5"/>
    <mergeCell ref="GL5:GO5"/>
    <mergeCell ref="GP5:GS5"/>
    <mergeCell ref="GT5:GW5"/>
    <mergeCell ref="HZ5:IC5"/>
    <mergeCell ref="GX5:HA5"/>
    <mergeCell ref="HB5:HE5"/>
    <mergeCell ref="HF5:HI5"/>
    <mergeCell ref="HJ5:HM5"/>
    <mergeCell ref="FV5:FY5"/>
    <mergeCell ref="FZ5:GC5"/>
    <mergeCell ref="GD5:GG5"/>
    <mergeCell ref="GH5:GK5"/>
    <mergeCell ref="FF5:FI5"/>
    <mergeCell ref="FJ5:FM5"/>
    <mergeCell ref="FN5:FQ5"/>
    <mergeCell ref="FR5:FU5"/>
    <mergeCell ref="EP5:ES5"/>
    <mergeCell ref="ET5:EW5"/>
    <mergeCell ref="EX5:FA5"/>
    <mergeCell ref="FB5:FE5"/>
    <mergeCell ref="DZ5:EC5"/>
    <mergeCell ref="ED5:EG5"/>
    <mergeCell ref="EH5:EK5"/>
    <mergeCell ref="EL5:EO5"/>
    <mergeCell ref="DJ5:DM5"/>
    <mergeCell ref="DN5:DQ5"/>
    <mergeCell ref="DR5:DU5"/>
    <mergeCell ref="DV5:DY5"/>
    <mergeCell ref="CT5:CW5"/>
    <mergeCell ref="CX5:DA5"/>
    <mergeCell ref="DB5:DE5"/>
    <mergeCell ref="DF5:DI5"/>
    <mergeCell ref="CD5:CG5"/>
    <mergeCell ref="CH5:CK5"/>
    <mergeCell ref="CL5:CO5"/>
    <mergeCell ref="CP5:CS5"/>
    <mergeCell ref="BN5:BQ5"/>
    <mergeCell ref="BR5:BU5"/>
    <mergeCell ref="BV5:BY5"/>
    <mergeCell ref="BZ5:CC5"/>
    <mergeCell ref="AX5:BA5"/>
    <mergeCell ref="BB5:BE5"/>
    <mergeCell ref="BF5:BI5"/>
    <mergeCell ref="BJ5:BM5"/>
    <mergeCell ref="AH5:AK5"/>
    <mergeCell ref="AL5:AO5"/>
    <mergeCell ref="AP5:AS5"/>
    <mergeCell ref="AT5:AW5"/>
    <mergeCell ref="R5:U5"/>
    <mergeCell ref="V5:Y5"/>
    <mergeCell ref="Z5:AC5"/>
    <mergeCell ref="AD5:AG5"/>
    <mergeCell ref="E5:F5"/>
    <mergeCell ref="G5:I5"/>
    <mergeCell ref="J5:M5"/>
    <mergeCell ref="N5:Q5"/>
    <mergeCell ref="B1:D1"/>
    <mergeCell ref="B2:D2"/>
    <mergeCell ref="C3:D3"/>
    <mergeCell ref="A5:D5"/>
  </mergeCells>
  <printOptions/>
  <pageMargins left="0.65" right="0.51" top="0.6" bottom="0.66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G2" sqref="G2:L2"/>
    </sheetView>
  </sheetViews>
  <sheetFormatPr defaultColWidth="9.00390625" defaultRowHeight="12.75"/>
  <cols>
    <col min="1" max="1" width="4.625" style="8" customWidth="1"/>
    <col min="2" max="2" width="6.75390625" style="8" customWidth="1"/>
    <col min="3" max="3" width="7.25390625" style="8" customWidth="1"/>
    <col min="4" max="4" width="6.00390625" style="8" customWidth="1"/>
    <col min="5" max="5" width="38.75390625" style="8" customWidth="1"/>
    <col min="6" max="6" width="11.125" style="8" customWidth="1"/>
    <col min="7" max="7" width="12.875" style="8" customWidth="1"/>
    <col min="8" max="8" width="11.00390625" style="8" customWidth="1"/>
    <col min="9" max="9" width="11.25390625" style="8" customWidth="1"/>
    <col min="10" max="10" width="10.75390625" style="8" customWidth="1"/>
    <col min="11" max="11" width="10.375" style="8" customWidth="1"/>
    <col min="12" max="12" width="10.875" style="8" customWidth="1"/>
    <col min="13" max="16384" width="9.125" style="8" customWidth="1"/>
  </cols>
  <sheetData>
    <row r="1" spans="8:11" ht="12.75">
      <c r="H1" s="48" t="s">
        <v>100</v>
      </c>
      <c r="I1" s="48"/>
      <c r="J1" s="48"/>
      <c r="K1" s="48"/>
    </row>
    <row r="2" spans="7:12" ht="16.5" customHeight="1">
      <c r="G2" s="48" t="s">
        <v>101</v>
      </c>
      <c r="H2" s="48"/>
      <c r="I2" s="48"/>
      <c r="J2" s="48"/>
      <c r="K2" s="48"/>
      <c r="L2" s="48"/>
    </row>
    <row r="3" ht="11.25" customHeight="1"/>
    <row r="4" spans="1:12" ht="14.25" customHeight="1">
      <c r="A4" s="68" t="s">
        <v>15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9" t="s">
        <v>16</v>
      </c>
    </row>
    <row r="6" spans="1:12" ht="12.75">
      <c r="A6" s="69" t="s">
        <v>17</v>
      </c>
      <c r="B6" s="69" t="s">
        <v>70</v>
      </c>
      <c r="C6" s="69" t="s">
        <v>76</v>
      </c>
      <c r="D6" s="69" t="s">
        <v>71</v>
      </c>
      <c r="E6" s="60" t="s">
        <v>18</v>
      </c>
      <c r="F6" s="60" t="s">
        <v>19</v>
      </c>
      <c r="G6" s="60" t="s">
        <v>66</v>
      </c>
      <c r="H6" s="60"/>
      <c r="I6" s="60"/>
      <c r="J6" s="60"/>
      <c r="K6" s="60"/>
      <c r="L6" s="57" t="s">
        <v>11</v>
      </c>
    </row>
    <row r="7" spans="1:12" ht="12.75">
      <c r="A7" s="69"/>
      <c r="B7" s="69"/>
      <c r="C7" s="69"/>
      <c r="D7" s="69"/>
      <c r="E7" s="60"/>
      <c r="F7" s="60"/>
      <c r="G7" s="60" t="s">
        <v>20</v>
      </c>
      <c r="H7" s="60" t="s">
        <v>21</v>
      </c>
      <c r="I7" s="60"/>
      <c r="J7" s="60"/>
      <c r="K7" s="60"/>
      <c r="L7" s="58"/>
    </row>
    <row r="8" spans="1:12" ht="12.75">
      <c r="A8" s="69"/>
      <c r="B8" s="69"/>
      <c r="C8" s="69"/>
      <c r="D8" s="69"/>
      <c r="E8" s="60"/>
      <c r="F8" s="60"/>
      <c r="G8" s="60"/>
      <c r="H8" s="60" t="s">
        <v>22</v>
      </c>
      <c r="I8" s="60" t="s">
        <v>23</v>
      </c>
      <c r="J8" s="61" t="s">
        <v>10</v>
      </c>
      <c r="K8" s="64" t="s">
        <v>9</v>
      </c>
      <c r="L8" s="58"/>
    </row>
    <row r="9" spans="1:12" ht="12.75">
      <c r="A9" s="69"/>
      <c r="B9" s="69"/>
      <c r="C9" s="69"/>
      <c r="D9" s="69"/>
      <c r="E9" s="60"/>
      <c r="F9" s="60"/>
      <c r="G9" s="60"/>
      <c r="H9" s="60"/>
      <c r="I9" s="60"/>
      <c r="J9" s="62"/>
      <c r="K9" s="64"/>
      <c r="L9" s="58"/>
    </row>
    <row r="10" spans="1:12" ht="31.5" customHeight="1">
      <c r="A10" s="69"/>
      <c r="B10" s="69"/>
      <c r="C10" s="69"/>
      <c r="D10" s="69"/>
      <c r="E10" s="60"/>
      <c r="F10" s="60"/>
      <c r="G10" s="60"/>
      <c r="H10" s="60"/>
      <c r="I10" s="60"/>
      <c r="J10" s="63"/>
      <c r="K10" s="64"/>
      <c r="L10" s="59"/>
    </row>
    <row r="11" spans="1:12" ht="11.2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</row>
    <row r="12" spans="1:12" ht="48.75" customHeight="1">
      <c r="A12" s="20">
        <v>1</v>
      </c>
      <c r="B12" s="21" t="s">
        <v>73</v>
      </c>
      <c r="C12" s="21" t="s">
        <v>74</v>
      </c>
      <c r="D12" s="20">
        <v>6050</v>
      </c>
      <c r="E12" s="22" t="s">
        <v>88</v>
      </c>
      <c r="F12" s="23">
        <f>G12</f>
        <v>856100</v>
      </c>
      <c r="G12" s="23">
        <v>856100</v>
      </c>
      <c r="H12" s="23">
        <v>118000</v>
      </c>
      <c r="I12" s="20"/>
      <c r="J12" s="23" t="s">
        <v>89</v>
      </c>
      <c r="K12" s="20"/>
      <c r="L12" s="24" t="s">
        <v>2</v>
      </c>
    </row>
    <row r="13" spans="1:12" ht="36" customHeight="1">
      <c r="A13" s="25">
        <v>2</v>
      </c>
      <c r="B13" s="21" t="s">
        <v>73</v>
      </c>
      <c r="C13" s="21" t="s">
        <v>74</v>
      </c>
      <c r="D13" s="20">
        <v>6050</v>
      </c>
      <c r="E13" s="26" t="s">
        <v>90</v>
      </c>
      <c r="F13" s="23">
        <f>G13</f>
        <v>35000</v>
      </c>
      <c r="G13" s="23">
        <f>H13</f>
        <v>35000</v>
      </c>
      <c r="H13" s="23">
        <v>35000</v>
      </c>
      <c r="I13" s="20"/>
      <c r="J13" s="20"/>
      <c r="K13" s="20"/>
      <c r="L13" s="24" t="s">
        <v>2</v>
      </c>
    </row>
    <row r="14" spans="1:12" ht="15.75" customHeight="1">
      <c r="A14" s="65" t="s">
        <v>77</v>
      </c>
      <c r="B14" s="66"/>
      <c r="C14" s="66"/>
      <c r="D14" s="66"/>
      <c r="E14" s="67"/>
      <c r="F14" s="27">
        <f>F12+F13</f>
        <v>891100</v>
      </c>
      <c r="G14" s="27">
        <f>H14+J14</f>
        <v>891100</v>
      </c>
      <c r="H14" s="27">
        <f>H12+H13</f>
        <v>153000</v>
      </c>
      <c r="I14" s="20"/>
      <c r="J14" s="27">
        <v>738100</v>
      </c>
      <c r="K14" s="20"/>
      <c r="L14" s="20"/>
    </row>
    <row r="15" spans="1:12" ht="24" customHeight="1">
      <c r="A15" s="20">
        <v>3</v>
      </c>
      <c r="B15" s="21" t="s">
        <v>7</v>
      </c>
      <c r="C15" s="21" t="s">
        <v>8</v>
      </c>
      <c r="D15" s="20">
        <v>6060</v>
      </c>
      <c r="E15" s="28" t="s">
        <v>84</v>
      </c>
      <c r="F15" s="23">
        <f>G15</f>
        <v>40000</v>
      </c>
      <c r="G15" s="23">
        <f>H15</f>
        <v>40000</v>
      </c>
      <c r="H15" s="23">
        <v>40000</v>
      </c>
      <c r="I15" s="20"/>
      <c r="J15" s="29"/>
      <c r="K15" s="20"/>
      <c r="L15" s="24" t="s">
        <v>2</v>
      </c>
    </row>
    <row r="16" spans="1:12" s="12" customFormat="1" ht="22.5" customHeight="1">
      <c r="A16" s="54" t="s">
        <v>12</v>
      </c>
      <c r="B16" s="55"/>
      <c r="C16" s="55"/>
      <c r="D16" s="55"/>
      <c r="E16" s="56"/>
      <c r="F16" s="27">
        <f>SUM(F15)</f>
        <v>40000</v>
      </c>
      <c r="G16" s="27">
        <f>SUM(G15)</f>
        <v>40000</v>
      </c>
      <c r="H16" s="27">
        <f>SUM(H15)</f>
        <v>40000</v>
      </c>
      <c r="I16" s="10"/>
      <c r="J16" s="11"/>
      <c r="K16" s="10"/>
      <c r="L16" s="10"/>
    </row>
    <row r="17" spans="1:12" ht="100.5" customHeight="1">
      <c r="A17" s="20">
        <v>4</v>
      </c>
      <c r="B17" s="20">
        <v>600</v>
      </c>
      <c r="C17" s="20">
        <v>60013</v>
      </c>
      <c r="D17" s="20">
        <v>6050</v>
      </c>
      <c r="E17" s="22" t="s">
        <v>81</v>
      </c>
      <c r="F17" s="30">
        <f aca="true" t="shared" si="0" ref="F17:G36">G17</f>
        <v>238825</v>
      </c>
      <c r="G17" s="30">
        <f t="shared" si="0"/>
        <v>238825</v>
      </c>
      <c r="H17" s="30">
        <v>238825</v>
      </c>
      <c r="I17" s="10"/>
      <c r="J17" s="11"/>
      <c r="K17" s="10"/>
      <c r="L17" s="24" t="s">
        <v>2</v>
      </c>
    </row>
    <row r="18" spans="1:12" ht="73.5" customHeight="1">
      <c r="A18" s="20">
        <v>5</v>
      </c>
      <c r="B18" s="20">
        <v>600</v>
      </c>
      <c r="C18" s="20">
        <v>60013</v>
      </c>
      <c r="D18" s="20">
        <v>6050</v>
      </c>
      <c r="E18" s="31" t="s">
        <v>82</v>
      </c>
      <c r="F18" s="30">
        <f t="shared" si="0"/>
        <v>162800</v>
      </c>
      <c r="G18" s="30">
        <f t="shared" si="0"/>
        <v>162800</v>
      </c>
      <c r="H18" s="30">
        <v>162800</v>
      </c>
      <c r="I18" s="10"/>
      <c r="J18" s="11"/>
      <c r="K18" s="10"/>
      <c r="L18" s="24" t="s">
        <v>2</v>
      </c>
    </row>
    <row r="19" spans="1:12" ht="62.25" customHeight="1">
      <c r="A19" s="20">
        <v>6</v>
      </c>
      <c r="B19" s="20">
        <v>600</v>
      </c>
      <c r="C19" s="20">
        <v>60016</v>
      </c>
      <c r="D19" s="20">
        <v>6050</v>
      </c>
      <c r="E19" s="28" t="s">
        <v>86</v>
      </c>
      <c r="F19" s="30">
        <f>G19</f>
        <v>71000</v>
      </c>
      <c r="G19" s="30">
        <f>H19</f>
        <v>71000</v>
      </c>
      <c r="H19" s="30">
        <v>71000</v>
      </c>
      <c r="I19" s="32"/>
      <c r="J19" s="33"/>
      <c r="K19" s="32"/>
      <c r="L19" s="24" t="s">
        <v>2</v>
      </c>
    </row>
    <row r="20" spans="1:12" ht="24" customHeight="1">
      <c r="A20" s="20">
        <v>7</v>
      </c>
      <c r="B20" s="20">
        <v>600</v>
      </c>
      <c r="C20" s="20">
        <v>60016</v>
      </c>
      <c r="D20" s="20">
        <v>6050</v>
      </c>
      <c r="E20" s="31" t="s">
        <v>87</v>
      </c>
      <c r="F20" s="30">
        <f t="shared" si="0"/>
        <v>450000</v>
      </c>
      <c r="G20" s="30">
        <f t="shared" si="0"/>
        <v>450000</v>
      </c>
      <c r="H20" s="30">
        <v>450000</v>
      </c>
      <c r="I20" s="32"/>
      <c r="J20" s="33"/>
      <c r="K20" s="32"/>
      <c r="L20" s="24" t="s">
        <v>2</v>
      </c>
    </row>
    <row r="21" spans="1:12" ht="23.25" customHeight="1">
      <c r="A21" s="20">
        <v>8</v>
      </c>
      <c r="B21" s="20">
        <v>600</v>
      </c>
      <c r="C21" s="20">
        <v>60016</v>
      </c>
      <c r="D21" s="20">
        <v>6050</v>
      </c>
      <c r="E21" s="31" t="s">
        <v>13</v>
      </c>
      <c r="F21" s="30">
        <f t="shared" si="0"/>
        <v>15500</v>
      </c>
      <c r="G21" s="30">
        <f t="shared" si="0"/>
        <v>15500</v>
      </c>
      <c r="H21" s="30">
        <v>15500</v>
      </c>
      <c r="I21" s="32"/>
      <c r="J21" s="33"/>
      <c r="K21" s="32"/>
      <c r="L21" s="24" t="s">
        <v>2</v>
      </c>
    </row>
    <row r="22" spans="1:12" ht="24.75" customHeight="1">
      <c r="A22" s="20">
        <v>9</v>
      </c>
      <c r="B22" s="20">
        <v>600</v>
      </c>
      <c r="C22" s="20">
        <v>60016</v>
      </c>
      <c r="D22" s="20">
        <v>6050</v>
      </c>
      <c r="E22" s="31" t="s">
        <v>14</v>
      </c>
      <c r="F22" s="30">
        <f t="shared" si="0"/>
        <v>7000</v>
      </c>
      <c r="G22" s="30">
        <f t="shared" si="0"/>
        <v>7000</v>
      </c>
      <c r="H22" s="30">
        <v>7000</v>
      </c>
      <c r="I22" s="32"/>
      <c r="J22" s="33"/>
      <c r="K22" s="32"/>
      <c r="L22" s="24" t="s">
        <v>2</v>
      </c>
    </row>
    <row r="23" spans="1:12" ht="49.5" customHeight="1">
      <c r="A23" s="20">
        <v>10</v>
      </c>
      <c r="B23" s="20">
        <v>600</v>
      </c>
      <c r="C23" s="20">
        <v>60016</v>
      </c>
      <c r="D23" s="20">
        <v>6050</v>
      </c>
      <c r="E23" s="28" t="s">
        <v>6</v>
      </c>
      <c r="F23" s="30">
        <f t="shared" si="0"/>
        <v>111600</v>
      </c>
      <c r="G23" s="30">
        <f t="shared" si="0"/>
        <v>111600</v>
      </c>
      <c r="H23" s="30">
        <v>111600</v>
      </c>
      <c r="I23" s="32"/>
      <c r="J23" s="33"/>
      <c r="K23" s="32"/>
      <c r="L23" s="24" t="s">
        <v>2</v>
      </c>
    </row>
    <row r="24" spans="1:12" ht="36.75" customHeight="1">
      <c r="A24" s="20">
        <v>11</v>
      </c>
      <c r="B24" s="20">
        <v>600</v>
      </c>
      <c r="C24" s="20">
        <v>60016</v>
      </c>
      <c r="D24" s="20">
        <v>6050</v>
      </c>
      <c r="E24" s="28" t="s">
        <v>91</v>
      </c>
      <c r="F24" s="30">
        <f t="shared" si="0"/>
        <v>50000</v>
      </c>
      <c r="G24" s="30">
        <f t="shared" si="0"/>
        <v>50000</v>
      </c>
      <c r="H24" s="30">
        <v>50000</v>
      </c>
      <c r="I24" s="32"/>
      <c r="J24" s="33"/>
      <c r="K24" s="32"/>
      <c r="L24" s="24" t="s">
        <v>2</v>
      </c>
    </row>
    <row r="25" spans="1:12" ht="24.75" customHeight="1">
      <c r="A25" s="25">
        <v>12</v>
      </c>
      <c r="B25" s="20">
        <v>600</v>
      </c>
      <c r="C25" s="20">
        <v>60016</v>
      </c>
      <c r="D25" s="20">
        <v>6050</v>
      </c>
      <c r="E25" s="36" t="s">
        <v>94</v>
      </c>
      <c r="F25" s="30">
        <f t="shared" si="0"/>
        <v>700000</v>
      </c>
      <c r="G25" s="30">
        <f t="shared" si="0"/>
        <v>700000</v>
      </c>
      <c r="H25" s="30">
        <v>700000</v>
      </c>
      <c r="I25" s="32"/>
      <c r="J25" s="33"/>
      <c r="K25" s="32"/>
      <c r="L25" s="24" t="s">
        <v>2</v>
      </c>
    </row>
    <row r="26" spans="1:12" s="12" customFormat="1" ht="20.25" customHeight="1">
      <c r="A26" s="45" t="s">
        <v>80</v>
      </c>
      <c r="B26" s="46"/>
      <c r="C26" s="46"/>
      <c r="D26" s="46"/>
      <c r="E26" s="47"/>
      <c r="F26" s="13">
        <f>G26</f>
        <v>1806725</v>
      </c>
      <c r="G26" s="13">
        <f>H26</f>
        <v>1806725</v>
      </c>
      <c r="H26" s="13">
        <f>SUM(H17:H25)</f>
        <v>1806725</v>
      </c>
      <c r="I26" s="14"/>
      <c r="J26" s="15"/>
      <c r="K26" s="14"/>
      <c r="L26" s="14"/>
    </row>
    <row r="27" spans="1:12" ht="24" customHeight="1">
      <c r="A27" s="24">
        <v>13</v>
      </c>
      <c r="B27" s="24">
        <v>700</v>
      </c>
      <c r="C27" s="24">
        <v>70005</v>
      </c>
      <c r="D27" s="24">
        <v>6060</v>
      </c>
      <c r="E27" s="31" t="s">
        <v>92</v>
      </c>
      <c r="F27" s="30">
        <f>G27</f>
        <v>200000</v>
      </c>
      <c r="G27" s="30">
        <f>H27</f>
        <v>200000</v>
      </c>
      <c r="H27" s="30">
        <v>200000</v>
      </c>
      <c r="I27" s="32"/>
      <c r="J27" s="33"/>
      <c r="K27" s="32"/>
      <c r="L27" s="24" t="s">
        <v>2</v>
      </c>
    </row>
    <row r="28" spans="1:12" s="12" customFormat="1" ht="20.25" customHeight="1">
      <c r="A28" s="45" t="s">
        <v>93</v>
      </c>
      <c r="B28" s="46"/>
      <c r="C28" s="46"/>
      <c r="D28" s="46"/>
      <c r="E28" s="47"/>
      <c r="F28" s="13">
        <f>SUM(F27)</f>
        <v>200000</v>
      </c>
      <c r="G28" s="13">
        <f>SUM(G27)</f>
        <v>200000</v>
      </c>
      <c r="H28" s="13">
        <f>SUM(H27)</f>
        <v>200000</v>
      </c>
      <c r="I28" s="14"/>
      <c r="J28" s="15"/>
      <c r="K28" s="14"/>
      <c r="L28" s="34"/>
    </row>
    <row r="29" spans="1:12" ht="16.5" customHeight="1">
      <c r="A29" s="20">
        <v>14</v>
      </c>
      <c r="B29" s="20">
        <v>750</v>
      </c>
      <c r="C29" s="20">
        <v>75023</v>
      </c>
      <c r="D29" s="20">
        <v>6060</v>
      </c>
      <c r="E29" s="31" t="s">
        <v>5</v>
      </c>
      <c r="F29" s="30">
        <f t="shared" si="0"/>
        <v>10000</v>
      </c>
      <c r="G29" s="30">
        <f>H29</f>
        <v>10000</v>
      </c>
      <c r="H29" s="30">
        <v>10000</v>
      </c>
      <c r="I29" s="32"/>
      <c r="J29" s="33"/>
      <c r="K29" s="32"/>
      <c r="L29" s="50" t="s">
        <v>2</v>
      </c>
    </row>
    <row r="30" spans="1:12" ht="16.5" customHeight="1">
      <c r="A30" s="20">
        <v>15</v>
      </c>
      <c r="B30" s="20">
        <v>750</v>
      </c>
      <c r="C30" s="20">
        <v>75023</v>
      </c>
      <c r="D30" s="20">
        <v>6060</v>
      </c>
      <c r="E30" s="31" t="s">
        <v>85</v>
      </c>
      <c r="F30" s="30">
        <f t="shared" si="0"/>
        <v>60000</v>
      </c>
      <c r="G30" s="30">
        <f>H30</f>
        <v>60000</v>
      </c>
      <c r="H30" s="30">
        <v>60000</v>
      </c>
      <c r="I30" s="32"/>
      <c r="J30" s="33"/>
      <c r="K30" s="32"/>
      <c r="L30" s="51"/>
    </row>
    <row r="31" spans="1:12" ht="20.25" customHeight="1">
      <c r="A31" s="45" t="s">
        <v>4</v>
      </c>
      <c r="B31" s="46"/>
      <c r="C31" s="46"/>
      <c r="D31" s="46"/>
      <c r="E31" s="47"/>
      <c r="F31" s="13">
        <f t="shared" si="0"/>
        <v>70000</v>
      </c>
      <c r="G31" s="13">
        <f>SUM(G29:G30)</f>
        <v>70000</v>
      </c>
      <c r="H31" s="13">
        <f>SUM(H29:H30)</f>
        <v>70000</v>
      </c>
      <c r="I31" s="32"/>
      <c r="J31" s="33"/>
      <c r="K31" s="32"/>
      <c r="L31" s="32"/>
    </row>
    <row r="32" spans="1:12" ht="24" customHeight="1">
      <c r="A32" s="20">
        <v>16</v>
      </c>
      <c r="B32" s="20">
        <v>754</v>
      </c>
      <c r="C32" s="20">
        <v>75412</v>
      </c>
      <c r="D32" s="20">
        <v>6060</v>
      </c>
      <c r="E32" s="31" t="s">
        <v>0</v>
      </c>
      <c r="F32" s="30">
        <f>G32</f>
        <v>400000</v>
      </c>
      <c r="G32" s="30">
        <v>400000</v>
      </c>
      <c r="H32" s="30">
        <v>100000</v>
      </c>
      <c r="I32" s="32"/>
      <c r="J32" s="33" t="s">
        <v>95</v>
      </c>
      <c r="K32" s="32"/>
      <c r="L32" s="32"/>
    </row>
    <row r="33" spans="1:12" ht="16.5" customHeight="1">
      <c r="A33" s="20">
        <v>17</v>
      </c>
      <c r="B33" s="20">
        <v>754</v>
      </c>
      <c r="C33" s="20">
        <v>75495</v>
      </c>
      <c r="D33" s="20">
        <v>6050</v>
      </c>
      <c r="E33" s="31" t="s">
        <v>1</v>
      </c>
      <c r="F33" s="30">
        <f>G33</f>
        <v>150000</v>
      </c>
      <c r="G33" s="30">
        <f>H33</f>
        <v>150000</v>
      </c>
      <c r="H33" s="30">
        <v>150000</v>
      </c>
      <c r="I33" s="32"/>
      <c r="J33" s="33"/>
      <c r="K33" s="32"/>
      <c r="L33" s="24" t="s">
        <v>2</v>
      </c>
    </row>
    <row r="34" spans="1:12" ht="19.5" customHeight="1">
      <c r="A34" s="45" t="s">
        <v>3</v>
      </c>
      <c r="B34" s="46"/>
      <c r="C34" s="46"/>
      <c r="D34" s="46"/>
      <c r="E34" s="47"/>
      <c r="F34" s="13">
        <f>SUM(F32:F33)</f>
        <v>550000</v>
      </c>
      <c r="G34" s="13">
        <f>SUM(G32:G33)</f>
        <v>550000</v>
      </c>
      <c r="H34" s="13">
        <f>SUM(H32:H33)</f>
        <v>250000</v>
      </c>
      <c r="I34" s="32"/>
      <c r="J34" s="13">
        <v>300000</v>
      </c>
      <c r="K34" s="32"/>
      <c r="L34" s="32"/>
    </row>
    <row r="35" spans="1:12" ht="60.75" customHeight="1">
      <c r="A35" s="20">
        <v>18</v>
      </c>
      <c r="B35" s="20">
        <v>900</v>
      </c>
      <c r="C35" s="20">
        <v>90015</v>
      </c>
      <c r="D35" s="20">
        <v>6050</v>
      </c>
      <c r="E35" s="31" t="s">
        <v>79</v>
      </c>
      <c r="F35" s="30">
        <f t="shared" si="0"/>
        <v>40000</v>
      </c>
      <c r="G35" s="30">
        <f t="shared" si="0"/>
        <v>40000</v>
      </c>
      <c r="H35" s="30">
        <v>40000</v>
      </c>
      <c r="I35" s="32"/>
      <c r="J35" s="33"/>
      <c r="K35" s="32"/>
      <c r="L35" s="24" t="s">
        <v>2</v>
      </c>
    </row>
    <row r="36" spans="1:12" ht="87.75" customHeight="1">
      <c r="A36" s="20">
        <v>19</v>
      </c>
      <c r="B36" s="20">
        <v>900</v>
      </c>
      <c r="C36" s="20">
        <v>90015</v>
      </c>
      <c r="D36" s="20">
        <v>6050</v>
      </c>
      <c r="E36" s="28" t="s">
        <v>83</v>
      </c>
      <c r="F36" s="30">
        <f t="shared" si="0"/>
        <v>60000</v>
      </c>
      <c r="G36" s="30">
        <f t="shared" si="0"/>
        <v>60000</v>
      </c>
      <c r="H36" s="30">
        <v>60000</v>
      </c>
      <c r="I36" s="32"/>
      <c r="J36" s="33"/>
      <c r="K36" s="32"/>
      <c r="L36" s="24" t="s">
        <v>2</v>
      </c>
    </row>
    <row r="37" spans="1:12" s="12" customFormat="1" ht="16.5" customHeight="1">
      <c r="A37" s="54" t="s">
        <v>78</v>
      </c>
      <c r="B37" s="55"/>
      <c r="C37" s="55"/>
      <c r="D37" s="55"/>
      <c r="E37" s="56"/>
      <c r="F37" s="13">
        <f>F35+F36</f>
        <v>100000</v>
      </c>
      <c r="G37" s="13">
        <f>G35+G36</f>
        <v>100000</v>
      </c>
      <c r="H37" s="13">
        <f>H35+H36</f>
        <v>100000</v>
      </c>
      <c r="I37" s="13">
        <f>SUM(I17:I18)</f>
        <v>0</v>
      </c>
      <c r="J37" s="13">
        <f>SUM(J17:J18)</f>
        <v>0</v>
      </c>
      <c r="K37" s="13">
        <f>SUM(K17:K18)</f>
        <v>0</v>
      </c>
      <c r="L37" s="13"/>
    </row>
    <row r="38" spans="1:12" ht="18" customHeight="1">
      <c r="A38" s="52" t="s">
        <v>75</v>
      </c>
      <c r="B38" s="52"/>
      <c r="C38" s="52"/>
      <c r="D38" s="52"/>
      <c r="E38" s="52"/>
      <c r="F38" s="30">
        <f>G38</f>
        <v>3657825</v>
      </c>
      <c r="G38" s="17">
        <f>G14+G16+G26+G28+G31+G34+G37</f>
        <v>3657825</v>
      </c>
      <c r="H38" s="30">
        <f>H14+H16+H26+H28+H31+H34+H37</f>
        <v>2619725</v>
      </c>
      <c r="I38" s="30">
        <v>0</v>
      </c>
      <c r="J38" s="30">
        <f>J14+J34</f>
        <v>1038100</v>
      </c>
      <c r="K38" s="30">
        <v>0</v>
      </c>
      <c r="L38" s="16" t="s">
        <v>24</v>
      </c>
    </row>
    <row r="39" spans="1:12" ht="18.75" customHeight="1">
      <c r="A39" s="53" t="s">
        <v>96</v>
      </c>
      <c r="B39" s="53"/>
      <c r="C39" s="53"/>
      <c r="D39" s="53"/>
      <c r="E39" s="53"/>
      <c r="F39" s="53"/>
      <c r="G39" s="53"/>
      <c r="H39" s="35"/>
      <c r="I39" s="35"/>
      <c r="J39" s="35"/>
      <c r="K39" s="35"/>
      <c r="L39" s="18"/>
    </row>
    <row r="40" spans="9:12" ht="12.75">
      <c r="I40" s="48" t="s">
        <v>67</v>
      </c>
      <c r="J40" s="48"/>
      <c r="K40" s="48"/>
      <c r="L40" s="48"/>
    </row>
    <row r="41" spans="1:12" ht="16.5" customHeight="1">
      <c r="A41" s="49"/>
      <c r="B41" s="49"/>
      <c r="C41" s="49"/>
      <c r="D41" s="49"/>
      <c r="E41" s="49"/>
      <c r="I41" s="48" t="s">
        <v>72</v>
      </c>
      <c r="J41" s="48"/>
      <c r="K41" s="48"/>
      <c r="L41" s="48"/>
    </row>
  </sheetData>
  <mergeCells count="30">
    <mergeCell ref="H1:K1"/>
    <mergeCell ref="A4:L4"/>
    <mergeCell ref="A6:A10"/>
    <mergeCell ref="B6:B10"/>
    <mergeCell ref="C6:C10"/>
    <mergeCell ref="D6:D10"/>
    <mergeCell ref="E6:E10"/>
    <mergeCell ref="F6:F10"/>
    <mergeCell ref="G6:K6"/>
    <mergeCell ref="G2:L2"/>
    <mergeCell ref="A28:E28"/>
    <mergeCell ref="L6:L10"/>
    <mergeCell ref="G7:G10"/>
    <mergeCell ref="H7:K7"/>
    <mergeCell ref="H8:H10"/>
    <mergeCell ref="I8:I10"/>
    <mergeCell ref="J8:J10"/>
    <mergeCell ref="K8:K10"/>
    <mergeCell ref="A14:E14"/>
    <mergeCell ref="A16:E16"/>
    <mergeCell ref="A26:E26"/>
    <mergeCell ref="I40:L40"/>
    <mergeCell ref="A41:E41"/>
    <mergeCell ref="I41:L41"/>
    <mergeCell ref="L29:L30"/>
    <mergeCell ref="A31:E31"/>
    <mergeCell ref="A38:E38"/>
    <mergeCell ref="A39:G39"/>
    <mergeCell ref="A37:E37"/>
    <mergeCell ref="A34:E34"/>
  </mergeCells>
  <printOptions/>
  <pageMargins left="0.45" right="0.25" top="0.42" bottom="0.16" header="0.23" footer="0.16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2008-06-10T07:45:41Z</cp:lastPrinted>
  <dcterms:created xsi:type="dcterms:W3CDTF">2001-03-21T13:01:08Z</dcterms:created>
  <dcterms:modified xsi:type="dcterms:W3CDTF">2008-06-10T07:46:07Z</dcterms:modified>
  <cp:category/>
  <cp:version/>
  <cp:contentType/>
  <cp:contentStatus/>
</cp:coreProperties>
</file>