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Nr 1do 126" sheetId="1" r:id="rId1"/>
    <sheet name="zał nr 2 do 126" sheetId="2" r:id="rId2"/>
  </sheets>
  <definedNames>
    <definedName name="_xlnm.Print_Area" localSheetId="0">'zał Nr 1do 126'!$A$1:$D$33</definedName>
  </definedNames>
  <calcPr fullCalcOnLoad="1"/>
</workbook>
</file>

<file path=xl/sharedStrings.xml><?xml version="1.0" encoding="utf-8"?>
<sst xmlns="http://schemas.openxmlformats.org/spreadsheetml/2006/main" count="180" uniqueCount="101">
  <si>
    <t>Zakup samochodu pożarniczego dla OSP w Jaktorowie</t>
  </si>
  <si>
    <t>Wykonanie monitoringu Gminy</t>
  </si>
  <si>
    <t>Urząd 
Gminy</t>
  </si>
  <si>
    <t>Razem dział 754 - Bezpieczeństwo publiczne i ochrona przeciwpożarowa</t>
  </si>
  <si>
    <t>Razem dział 750 - Administracja publiczna</t>
  </si>
  <si>
    <t>Zakup zestawu komputerowego i drukarki</t>
  </si>
  <si>
    <t xml:space="preserve">Opracowanie dokumentacji technicznej na przebudowę dróg gminnych: ul. Parkowa w Chylicach Kolonii, ul. Kopernika  i Kościuszki w Międzyborowie    </t>
  </si>
  <si>
    <t>400</t>
  </si>
  <si>
    <t>40002</t>
  </si>
  <si>
    <t>środki wymienionew art. 5 ust. 1 pkt 2 i 3 u.f.p.</t>
  </si>
  <si>
    <t>środki pochodzą
cez innych  źródeł*</t>
  </si>
  <si>
    <t xml:space="preserve">Jednostka organiz. realizująca program lub koordynują-ca  jego wykonanie </t>
  </si>
  <si>
    <t>Razem dział 400 - Wytwarzanie i zaopatrywanie w energię elektryczną, gaz i wodę</t>
  </si>
  <si>
    <t>Opracowanie studium wykonalności ul. Parkowej, Kopernika</t>
  </si>
  <si>
    <t>Regulacja stanu prawnego drogi w Henryszewie</t>
  </si>
  <si>
    <t>Zadania inwestycyjne w 2008 r.</t>
  </si>
  <si>
    <t>w złotych</t>
  </si>
  <si>
    <t>Lp.</t>
  </si>
  <si>
    <t>Nazwa zadania inwestycyjnego</t>
  </si>
  <si>
    <t>Łączne koszty finansowe</t>
  </si>
  <si>
    <t>rok budżetowy 2008 (8+9+10+11)</t>
  </si>
  <si>
    <t>z tego źródła finansowania</t>
  </si>
  <si>
    <t>dochody własne jst</t>
  </si>
  <si>
    <t>kredyty
i pożyczki</t>
  </si>
  <si>
    <t>x</t>
  </si>
  <si>
    <t>Przychody i rozchody budżetu w 2008 r.</t>
  </si>
  <si>
    <t>Przychody i rozchody budżetu w 2007 r.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</si>
  <si>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</si>
  <si>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</si>
  <si>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</si>
  <si>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</si>
  <si>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</si>
  <si>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</si>
  <si>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</si>
  <si>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</si>
  <si>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</si>
  <si>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</si>
  <si>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</si>
  <si>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</si>
  <si>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</si>
  <si>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</si>
  <si>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</si>
  <si>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</si>
  <si>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</si>
  <si>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</si>
  <si>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</si>
  <si>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</si>
  <si>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</si>
  <si>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</si>
  <si>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</si>
  <si>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</si>
  <si>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</si>
  <si>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</si>
  <si>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</si>
  <si>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</si>
  <si>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</si>
  <si>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</si>
  <si>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</si>
  <si>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</si>
  <si>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Lokaty</t>
  </si>
  <si>
    <t>§ 994</t>
  </si>
  <si>
    <t>Wykup papierów wartościowych (obligacji)</t>
  </si>
  <si>
    <t>Rozchody z tytułu innych rozliczeń</t>
  </si>
  <si>
    <t>§ 995</t>
  </si>
  <si>
    <t>§ 903</t>
  </si>
  <si>
    <t>§ 992</t>
  </si>
  <si>
    <t>Planowane wydatki</t>
  </si>
  <si>
    <t>Przewodniczący Rady Gminy</t>
  </si>
  <si>
    <t>§ 982</t>
  </si>
  <si>
    <t>§ 991</t>
  </si>
  <si>
    <t>Dział</t>
  </si>
  <si>
    <t>§</t>
  </si>
  <si>
    <t>Mirosław Byczak</t>
  </si>
  <si>
    <t>010</t>
  </si>
  <si>
    <t>01010</t>
  </si>
  <si>
    <t>Ogółem</t>
  </si>
  <si>
    <t>Rozdz</t>
  </si>
  <si>
    <t>Razem dział 010 - Rolnictwo i łowiectwo</t>
  </si>
  <si>
    <t>razem dział 900 - Gospodarka komunalna i ochrona środowiska</t>
  </si>
  <si>
    <t xml:space="preserve">Opracowanie dokumentacji technicznej oświetlenia ulic: Kleeberga  w Kol. Jaktorów,Wyspiańskiego w Chylicach,  Łąkowej, Rycerskiej, Jagiełły i Kolejowej w Sadych Budach </t>
  </si>
  <si>
    <t>Razem dział 600 - Transport i łączność</t>
  </si>
  <si>
    <t>Dokończenie wykonania chodników w ul. Warszawskiej, na odcinku od ul. Ogrodowej do ul.  Chełmońskiego w Jaktorowie oraz zatoki autobusowej w Międzyborowie - stosownie do zawartych w dniu 30.05.2006 r. umów z Województwem Mazowieckim-Mazowieckim Zarządem Dróg Wojewódzkich z siedzibą w Warszawie</t>
  </si>
  <si>
    <t xml:space="preserve">Opracowanie dokumentacji projektowo kosztorysowej ciągu  pieszego w Starych Budach na odc. od wiaduktu CMK do ul. Potockiego w Jaktorowie Kolonii - zgodnie z umową zawartą z Województwem Mazowieckim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</si>
  <si>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</si>
  <si>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>Zakup pompy oraz sprężarki do Stacji Uzdatniania Wody w Kozerach</t>
  </si>
  <si>
    <t>Zakup sceny aluminiowej z zadaszeniem</t>
  </si>
  <si>
    <t>Sporządzenie map do budowy ulic: Ks. Baranowskiego w Budach Grzybek do drogi Nr 150305 w B.Michałowskich, Armii Ludowej w Międzyborowie,  Jaworowej w Henryszewie,  3 Maja i Walecznych w Grądach</t>
  </si>
  <si>
    <t>Modernizacja drogi gminnej we wsi Budy Stare</t>
  </si>
  <si>
    <t xml:space="preserve">Opracowanie dokumentacji technicznej i budowa sieci wodociągowej z przyłączami w m. Budy Zosine, Budy Stare, Budy Grzybek,  Jaktorów Kolonia i Sadych Budach </t>
  </si>
  <si>
    <t>C  738 100</t>
  </si>
  <si>
    <t>Opracowanie dokumentacji wyników badań lokalizacji studni głębinowych na potrzeby rozbudowy i budowy SUW</t>
  </si>
  <si>
    <t>Opracowanie dokumentacji projektowej modernizacji nawierzchni ul. Wł.Jagiełły w Chylicach</t>
  </si>
  <si>
    <t>Zakup nieruchomości gruntowej w Międzyborowie (na cele publiczne)</t>
  </si>
  <si>
    <t>razem dział 700 - Gospodarka mieszkaniowa</t>
  </si>
  <si>
    <t>C - inne (pożyczka z WFOŚiGW - 595.000,-zł, środki mieszkańców - 143.100,-zł)</t>
  </si>
  <si>
    <t>Wykonanie odnowy nakładki bitumicznej ulicy Jagiełły w Chylicach</t>
  </si>
  <si>
    <t>Zał. Nr 1 do uchwały Nr XVIII/126/2008</t>
  </si>
  <si>
    <t>Zał Nr 2  do uchwały Nr XVIII/126/2008</t>
  </si>
  <si>
    <t>Rady Gminy Jaktorów z dnia  9 czerwca 2008r</t>
  </si>
  <si>
    <t>z dnia 9 czerwca  2008r</t>
  </si>
  <si>
    <t xml:space="preserve">                                                                                          Rady Gminy Jaktorów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</si>
</sst>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33"/>
  <sheetViews>
    <sheetView tabSelected="1" workbookViewId="0" topLeftCell="A1">
      <selection activeCell="B3" sqref="B3:D3"/>
    </sheetView>
  </sheetViews>
  <sheetFormatPr defaultColWidth="9.00390625" defaultRowHeight="12.75"/>
  <cols>
    <col min="2" max="2" width="44.25390625" style="0" customWidth="1"/>
    <col min="3" max="3" width="20.00390625" style="0" customWidth="1"/>
    <col min="4" max="4" width="14.625" style="0" customWidth="1"/>
  </cols>
  <sheetData>
    <row r="2" spans="2:4" ht="14.25">
      <c r="B2" s="42" t="s">
        <v>96</v>
      </c>
      <c r="C2" s="42"/>
      <c r="D2" s="42"/>
    </row>
    <row r="3" spans="2:4" ht="21.75" customHeight="1">
      <c r="B3" s="43" t="s">
        <v>100</v>
      </c>
      <c r="C3" s="43"/>
      <c r="D3" s="43"/>
    </row>
    <row r="4" spans="2:4" ht="21.75" customHeight="1">
      <c r="B4" s="5"/>
      <c r="C4" s="44" t="s">
        <v>99</v>
      </c>
      <c r="D4" s="44"/>
    </row>
    <row r="5" spans="2:4" ht="14.25">
      <c r="B5" s="3"/>
      <c r="C5" s="3"/>
      <c r="D5" s="3"/>
    </row>
    <row r="6" spans="1:249" ht="19.5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 t="s">
        <v>26</v>
      </c>
      <c r="AY6" s="39"/>
      <c r="AZ6" s="39"/>
      <c r="BA6" s="39"/>
      <c r="BB6" s="39" t="s">
        <v>26</v>
      </c>
      <c r="BC6" s="39"/>
      <c r="BD6" s="39"/>
      <c r="BE6" s="39"/>
      <c r="BF6" s="39" t="s">
        <v>26</v>
      </c>
      <c r="BG6" s="39"/>
      <c r="BH6" s="39"/>
      <c r="BI6" s="39"/>
      <c r="BJ6" s="39" t="s">
        <v>26</v>
      </c>
      <c r="BK6" s="39"/>
      <c r="BL6" s="39"/>
      <c r="BM6" s="39"/>
      <c r="BN6" s="39" t="s">
        <v>26</v>
      </c>
      <c r="BO6" s="39"/>
      <c r="BP6" s="39"/>
      <c r="BQ6" s="39"/>
      <c r="BR6" s="39" t="s">
        <v>26</v>
      </c>
      <c r="BS6" s="39"/>
      <c r="BT6" s="39"/>
      <c r="BU6" s="39"/>
      <c r="BV6" s="39" t="s">
        <v>26</v>
      </c>
      <c r="BW6" s="39"/>
      <c r="BX6" s="39"/>
      <c r="BY6" s="39"/>
      <c r="BZ6" s="39" t="s">
        <v>26</v>
      </c>
      <c r="CA6" s="39"/>
      <c r="CB6" s="39"/>
      <c r="CC6" s="39"/>
      <c r="CD6" s="39" t="s">
        <v>26</v>
      </c>
      <c r="CE6" s="39"/>
      <c r="CF6" s="39"/>
      <c r="CG6" s="39"/>
      <c r="CH6" s="39" t="s">
        <v>26</v>
      </c>
      <c r="CI6" s="39"/>
      <c r="CJ6" s="39"/>
      <c r="CK6" s="39"/>
      <c r="CL6" s="39" t="s">
        <v>26</v>
      </c>
      <c r="CM6" s="39"/>
      <c r="CN6" s="39"/>
      <c r="CO6" s="39"/>
      <c r="CP6" s="39" t="s">
        <v>26</v>
      </c>
      <c r="CQ6" s="39"/>
      <c r="CR6" s="39"/>
      <c r="CS6" s="39"/>
      <c r="CT6" s="39" t="s">
        <v>26</v>
      </c>
      <c r="CU6" s="39"/>
      <c r="CV6" s="39"/>
      <c r="CW6" s="39"/>
      <c r="CX6" s="39" t="s">
        <v>26</v>
      </c>
      <c r="CY6" s="39"/>
      <c r="CZ6" s="39"/>
      <c r="DA6" s="39"/>
      <c r="DB6" s="39" t="s">
        <v>26</v>
      </c>
      <c r="DC6" s="39"/>
      <c r="DD6" s="39"/>
      <c r="DE6" s="39"/>
      <c r="DF6" s="39" t="s">
        <v>26</v>
      </c>
      <c r="DG6" s="39"/>
      <c r="DH6" s="39"/>
      <c r="DI6" s="39"/>
      <c r="DJ6" s="39" t="s">
        <v>26</v>
      </c>
      <c r="DK6" s="39"/>
      <c r="DL6" s="39"/>
      <c r="DM6" s="39"/>
      <c r="DN6" s="39" t="s">
        <v>26</v>
      </c>
      <c r="DO6" s="39"/>
      <c r="DP6" s="39"/>
      <c r="DQ6" s="39"/>
      <c r="DR6" s="39" t="s">
        <v>26</v>
      </c>
      <c r="DS6" s="39"/>
      <c r="DT6" s="39"/>
      <c r="DU6" s="39"/>
      <c r="DV6" s="39" t="s">
        <v>26</v>
      </c>
      <c r="DW6" s="39"/>
      <c r="DX6" s="39"/>
      <c r="DY6" s="39"/>
      <c r="DZ6" s="39" t="s">
        <v>26</v>
      </c>
      <c r="EA6" s="39"/>
      <c r="EB6" s="39"/>
      <c r="EC6" s="39"/>
      <c r="ED6" s="39" t="s">
        <v>26</v>
      </c>
      <c r="EE6" s="39"/>
      <c r="EF6" s="39"/>
      <c r="EG6" s="39"/>
      <c r="EH6" s="39" t="s">
        <v>26</v>
      </c>
      <c r="EI6" s="39"/>
      <c r="EJ6" s="39"/>
      <c r="EK6" s="39"/>
      <c r="EL6" s="39" t="s">
        <v>26</v>
      </c>
      <c r="EM6" s="39"/>
      <c r="EN6" s="39"/>
      <c r="EO6" s="39"/>
      <c r="EP6" s="39" t="s">
        <v>26</v>
      </c>
      <c r="EQ6" s="39"/>
      <c r="ER6" s="39"/>
      <c r="ES6" s="39"/>
      <c r="ET6" s="39" t="s">
        <v>26</v>
      </c>
      <c r="EU6" s="39"/>
      <c r="EV6" s="39"/>
      <c r="EW6" s="39"/>
      <c r="EX6" s="39" t="s">
        <v>26</v>
      </c>
      <c r="EY6" s="39"/>
      <c r="EZ6" s="39"/>
      <c r="FA6" s="39"/>
      <c r="FB6" s="39" t="s">
        <v>26</v>
      </c>
      <c r="FC6" s="39"/>
      <c r="FD6" s="39"/>
      <c r="FE6" s="39"/>
      <c r="FF6" s="39" t="s">
        <v>26</v>
      </c>
      <c r="FG6" s="39"/>
      <c r="FH6" s="39"/>
      <c r="FI6" s="39"/>
      <c r="FJ6" s="39" t="s">
        <v>26</v>
      </c>
      <c r="FK6" s="39"/>
      <c r="FL6" s="39"/>
      <c r="FM6" s="39"/>
      <c r="FN6" s="39" t="s">
        <v>26</v>
      </c>
      <c r="FO6" s="39"/>
      <c r="FP6" s="39"/>
      <c r="FQ6" s="39"/>
      <c r="FR6" s="39" t="s">
        <v>26</v>
      </c>
      <c r="FS6" s="39"/>
      <c r="FT6" s="39"/>
      <c r="FU6" s="39"/>
      <c r="FV6" s="39" t="s">
        <v>26</v>
      </c>
      <c r="FW6" s="39"/>
      <c r="FX6" s="39"/>
      <c r="FY6" s="39"/>
      <c r="FZ6" s="39" t="s">
        <v>26</v>
      </c>
      <c r="GA6" s="39"/>
      <c r="GB6" s="39"/>
      <c r="GC6" s="39"/>
      <c r="GD6" s="39" t="s">
        <v>26</v>
      </c>
      <c r="GE6" s="39"/>
      <c r="GF6" s="39"/>
      <c r="GG6" s="39"/>
      <c r="GH6" s="39" t="s">
        <v>26</v>
      </c>
      <c r="GI6" s="39"/>
      <c r="GJ6" s="39"/>
      <c r="GK6" s="39"/>
      <c r="GL6" s="39" t="s">
        <v>26</v>
      </c>
      <c r="GM6" s="39"/>
      <c r="GN6" s="39"/>
      <c r="GO6" s="39"/>
      <c r="GP6" s="39" t="s">
        <v>26</v>
      </c>
      <c r="GQ6" s="39"/>
      <c r="GR6" s="39"/>
      <c r="GS6" s="39"/>
      <c r="GT6" s="39" t="s">
        <v>26</v>
      </c>
      <c r="GU6" s="39"/>
      <c r="GV6" s="39"/>
      <c r="GW6" s="39"/>
      <c r="GX6" s="39" t="s">
        <v>26</v>
      </c>
      <c r="GY6" s="39"/>
      <c r="GZ6" s="39"/>
      <c r="HA6" s="39"/>
      <c r="HB6" s="39" t="s">
        <v>26</v>
      </c>
      <c r="HC6" s="39"/>
      <c r="HD6" s="39"/>
      <c r="HE6" s="39"/>
      <c r="HF6" s="39" t="s">
        <v>26</v>
      </c>
      <c r="HG6" s="39"/>
      <c r="HH6" s="39"/>
      <c r="HI6" s="39"/>
      <c r="HJ6" s="39" t="s">
        <v>26</v>
      </c>
      <c r="HK6" s="39"/>
      <c r="HL6" s="39"/>
      <c r="HM6" s="39"/>
      <c r="HN6" s="39" t="s">
        <v>26</v>
      </c>
      <c r="HO6" s="39"/>
      <c r="HP6" s="39"/>
      <c r="HQ6" s="39"/>
      <c r="HR6" s="39" t="s">
        <v>26</v>
      </c>
      <c r="HS6" s="39"/>
      <c r="HT6" s="39"/>
      <c r="HU6" s="39"/>
      <c r="HV6" s="39" t="s">
        <v>26</v>
      </c>
      <c r="HW6" s="39"/>
      <c r="HX6" s="39"/>
      <c r="HY6" s="39"/>
      <c r="HZ6" s="39" t="s">
        <v>26</v>
      </c>
      <c r="IA6" s="39"/>
      <c r="IB6" s="39"/>
      <c r="IC6" s="39"/>
      <c r="ID6" s="39" t="s">
        <v>26</v>
      </c>
      <c r="IE6" s="39"/>
      <c r="IF6" s="39"/>
      <c r="IG6" s="39"/>
      <c r="IH6" s="39" t="s">
        <v>26</v>
      </c>
      <c r="II6" s="39"/>
      <c r="IJ6" s="39"/>
      <c r="IK6" s="39"/>
      <c r="IL6" s="39" t="s">
        <v>26</v>
      </c>
      <c r="IM6" s="39"/>
      <c r="IN6" s="39"/>
      <c r="IO6" s="39"/>
    </row>
    <row r="7" ht="22.5" customHeight="1"/>
    <row r="8" spans="1:4" ht="12.75">
      <c r="A8" s="40" t="s">
        <v>17</v>
      </c>
      <c r="B8" s="40" t="s">
        <v>27</v>
      </c>
      <c r="C8" s="41" t="s">
        <v>28</v>
      </c>
      <c r="D8" s="41" t="s">
        <v>29</v>
      </c>
    </row>
    <row r="9" spans="1:4" ht="12.75">
      <c r="A9" s="40"/>
      <c r="B9" s="40"/>
      <c r="C9" s="40"/>
      <c r="D9" s="41"/>
    </row>
    <row r="10" spans="1:4" ht="12.75">
      <c r="A10" s="40"/>
      <c r="B10" s="40"/>
      <c r="C10" s="40"/>
      <c r="D10" s="41"/>
    </row>
    <row r="11" spans="1:4" ht="14.25">
      <c r="A11" s="2">
        <v>1</v>
      </c>
      <c r="B11" s="2">
        <v>2</v>
      </c>
      <c r="C11" s="2">
        <v>3</v>
      </c>
      <c r="D11" s="2">
        <v>4</v>
      </c>
    </row>
    <row r="12" spans="1:4" ht="15">
      <c r="A12" s="37" t="s">
        <v>30</v>
      </c>
      <c r="B12" s="37"/>
      <c r="C12" s="2"/>
      <c r="D12" s="6">
        <f>D13+D14+D15+D16+D17+D18+D19+D20</f>
        <v>7870423</v>
      </c>
    </row>
    <row r="13" spans="1:4" ht="15.75" customHeight="1">
      <c r="A13" s="2" t="s">
        <v>31</v>
      </c>
      <c r="B13" s="7" t="s">
        <v>32</v>
      </c>
      <c r="C13" s="2" t="s">
        <v>33</v>
      </c>
      <c r="D13" s="1"/>
    </row>
    <row r="14" spans="1:4" ht="14.25">
      <c r="A14" s="2" t="s">
        <v>34</v>
      </c>
      <c r="B14" s="7" t="s">
        <v>35</v>
      </c>
      <c r="C14" s="2" t="s">
        <v>33</v>
      </c>
      <c r="D14" s="1">
        <v>595000</v>
      </c>
    </row>
    <row r="15" spans="1:4" ht="57">
      <c r="A15" s="2" t="s">
        <v>36</v>
      </c>
      <c r="B15" s="4" t="s">
        <v>37</v>
      </c>
      <c r="C15" s="2" t="s">
        <v>64</v>
      </c>
      <c r="D15" s="1"/>
    </row>
    <row r="16" spans="1:4" ht="14.25">
      <c r="A16" s="2" t="s">
        <v>38</v>
      </c>
      <c r="B16" s="7" t="s">
        <v>39</v>
      </c>
      <c r="C16" s="2" t="s">
        <v>40</v>
      </c>
      <c r="D16" s="1"/>
    </row>
    <row r="17" spans="1:4" ht="14.25">
      <c r="A17" s="2" t="s">
        <v>41</v>
      </c>
      <c r="B17" s="7" t="s">
        <v>42</v>
      </c>
      <c r="C17" s="2" t="s">
        <v>43</v>
      </c>
      <c r="D17" s="1"/>
    </row>
    <row r="18" spans="1:4" ht="14.25">
      <c r="A18" s="2" t="s">
        <v>44</v>
      </c>
      <c r="B18" s="7" t="s">
        <v>45</v>
      </c>
      <c r="C18" s="2" t="s">
        <v>46</v>
      </c>
      <c r="D18" s="1"/>
    </row>
    <row r="19" spans="1:4" ht="14.25">
      <c r="A19" s="2" t="s">
        <v>47</v>
      </c>
      <c r="B19" s="7" t="s">
        <v>48</v>
      </c>
      <c r="C19" s="2" t="s">
        <v>49</v>
      </c>
      <c r="D19" s="1">
        <v>4700000</v>
      </c>
    </row>
    <row r="20" spans="1:4" ht="14.25">
      <c r="A20" s="2" t="s">
        <v>50</v>
      </c>
      <c r="B20" s="7" t="s">
        <v>51</v>
      </c>
      <c r="C20" s="2" t="s">
        <v>52</v>
      </c>
      <c r="D20" s="1">
        <v>2575423</v>
      </c>
    </row>
    <row r="21" spans="1:4" ht="24.75" customHeight="1">
      <c r="A21" s="37" t="s">
        <v>53</v>
      </c>
      <c r="B21" s="37"/>
      <c r="C21" s="2"/>
      <c r="D21" s="6">
        <f>D22+D23+D27</f>
        <v>580950</v>
      </c>
    </row>
    <row r="22" spans="1:4" ht="14.25">
      <c r="A22" s="2" t="s">
        <v>31</v>
      </c>
      <c r="B22" s="7" t="s">
        <v>54</v>
      </c>
      <c r="C22" s="2" t="s">
        <v>65</v>
      </c>
      <c r="D22" s="1">
        <v>338200</v>
      </c>
    </row>
    <row r="23" spans="1:4" ht="14.25">
      <c r="A23" s="2" t="s">
        <v>34</v>
      </c>
      <c r="B23" s="7" t="s">
        <v>55</v>
      </c>
      <c r="C23" s="2" t="s">
        <v>65</v>
      </c>
      <c r="D23" s="1">
        <v>42750</v>
      </c>
    </row>
    <row r="24" spans="1:4" ht="48.75" customHeight="1">
      <c r="A24" s="2" t="s">
        <v>36</v>
      </c>
      <c r="B24" s="4" t="s">
        <v>56</v>
      </c>
      <c r="C24" s="2" t="s">
        <v>57</v>
      </c>
      <c r="D24" s="1"/>
    </row>
    <row r="25" spans="1:4" ht="14.25">
      <c r="A25" s="2" t="s">
        <v>38</v>
      </c>
      <c r="B25" s="7" t="s">
        <v>58</v>
      </c>
      <c r="C25" s="2" t="s">
        <v>69</v>
      </c>
      <c r="D25" s="1"/>
    </row>
    <row r="26" spans="1:4" ht="14.25">
      <c r="A26" s="2" t="s">
        <v>41</v>
      </c>
      <c r="B26" s="7" t="s">
        <v>59</v>
      </c>
      <c r="C26" s="2" t="s">
        <v>60</v>
      </c>
      <c r="D26" s="1"/>
    </row>
    <row r="27" spans="1:4" ht="15.75" customHeight="1">
      <c r="A27" s="2" t="s">
        <v>44</v>
      </c>
      <c r="B27" s="7" t="s">
        <v>61</v>
      </c>
      <c r="C27" s="2" t="s">
        <v>68</v>
      </c>
      <c r="D27" s="1">
        <v>200000</v>
      </c>
    </row>
    <row r="28" spans="1:4" ht="17.25" customHeight="1">
      <c r="A28" s="2" t="s">
        <v>47</v>
      </c>
      <c r="B28" s="7" t="s">
        <v>62</v>
      </c>
      <c r="C28" s="2" t="s">
        <v>63</v>
      </c>
      <c r="D28" s="1"/>
    </row>
    <row r="31" spans="3:4" ht="12.75">
      <c r="C31" s="38" t="s">
        <v>67</v>
      </c>
      <c r="D31" s="38"/>
    </row>
    <row r="33" spans="3:4" ht="12.75">
      <c r="C33" s="38" t="s">
        <v>72</v>
      </c>
      <c r="D33" s="38"/>
    </row>
  </sheetData>
  <mergeCells count="74">
    <mergeCell ref="B2:D2"/>
    <mergeCell ref="B3:D3"/>
    <mergeCell ref="C4:D4"/>
    <mergeCell ref="A6:D6"/>
    <mergeCell ref="E6:F6"/>
    <mergeCell ref="G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CP6:CS6"/>
    <mergeCell ref="CT6:CW6"/>
    <mergeCell ref="CX6:DA6"/>
    <mergeCell ref="DB6:DE6"/>
    <mergeCell ref="DF6:DI6"/>
    <mergeCell ref="DJ6:DM6"/>
    <mergeCell ref="DN6:DQ6"/>
    <mergeCell ref="DR6:DU6"/>
    <mergeCell ref="DV6:DY6"/>
    <mergeCell ref="DZ6:EC6"/>
    <mergeCell ref="ED6:EG6"/>
    <mergeCell ref="EH6:EK6"/>
    <mergeCell ref="EL6:EO6"/>
    <mergeCell ref="EP6:ES6"/>
    <mergeCell ref="ET6:EW6"/>
    <mergeCell ref="EX6:FA6"/>
    <mergeCell ref="FB6:FE6"/>
    <mergeCell ref="FF6:FI6"/>
    <mergeCell ref="FJ6:FM6"/>
    <mergeCell ref="FN6:FQ6"/>
    <mergeCell ref="FR6:FU6"/>
    <mergeCell ref="FV6:FY6"/>
    <mergeCell ref="FZ6:GC6"/>
    <mergeCell ref="GD6:GG6"/>
    <mergeCell ref="GH6:GK6"/>
    <mergeCell ref="GL6:GO6"/>
    <mergeCell ref="GP6:GS6"/>
    <mergeCell ref="GT6:GW6"/>
    <mergeCell ref="HZ6:IC6"/>
    <mergeCell ref="GX6:HA6"/>
    <mergeCell ref="HB6:HE6"/>
    <mergeCell ref="HF6:HI6"/>
    <mergeCell ref="HJ6:HM6"/>
    <mergeCell ref="ID6:IG6"/>
    <mergeCell ref="IH6:IK6"/>
    <mergeCell ref="IL6:IO6"/>
    <mergeCell ref="A8:A10"/>
    <mergeCell ref="B8:B10"/>
    <mergeCell ref="C8:C10"/>
    <mergeCell ref="D8:D10"/>
    <mergeCell ref="HN6:HQ6"/>
    <mergeCell ref="HR6:HU6"/>
    <mergeCell ref="HV6:HY6"/>
    <mergeCell ref="A12:B12"/>
    <mergeCell ref="A21:B21"/>
    <mergeCell ref="C31:D31"/>
    <mergeCell ref="C33:D33"/>
  </mergeCells>
  <printOptions/>
  <pageMargins left="0.65" right="0.51" top="0.6" bottom="0.6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G2" sqref="G2:L2"/>
    </sheetView>
  </sheetViews>
  <sheetFormatPr defaultColWidth="9.00390625" defaultRowHeight="12.75"/>
  <cols>
    <col min="1" max="1" width="4.625" style="8" customWidth="1"/>
    <col min="2" max="2" width="6.75390625" style="8" customWidth="1"/>
    <col min="3" max="3" width="7.25390625" style="8" customWidth="1"/>
    <col min="4" max="4" width="6.00390625" style="8" customWidth="1"/>
    <col min="5" max="5" width="38.75390625" style="8" customWidth="1"/>
    <col min="6" max="6" width="11.125" style="8" customWidth="1"/>
    <col min="7" max="7" width="12.875" style="8" customWidth="1"/>
    <col min="8" max="8" width="11.00390625" style="8" customWidth="1"/>
    <col min="9" max="9" width="11.25390625" style="8" customWidth="1"/>
    <col min="10" max="10" width="10.75390625" style="8" customWidth="1"/>
    <col min="11" max="11" width="10.375" style="8" customWidth="1"/>
    <col min="12" max="12" width="10.875" style="8" customWidth="1"/>
    <col min="13" max="16384" width="9.125" style="8" customWidth="1"/>
  </cols>
  <sheetData>
    <row r="1" spans="8:11" ht="12.75">
      <c r="H1" s="45" t="s">
        <v>97</v>
      </c>
      <c r="I1" s="45"/>
      <c r="J1" s="45"/>
      <c r="K1" s="45"/>
    </row>
    <row r="2" spans="7:12" ht="16.5" customHeight="1">
      <c r="G2" s="45" t="s">
        <v>98</v>
      </c>
      <c r="H2" s="45"/>
      <c r="I2" s="45"/>
      <c r="J2" s="45"/>
      <c r="K2" s="45"/>
      <c r="L2" s="45"/>
    </row>
    <row r="3" ht="11.25" customHeight="1"/>
    <row r="4" spans="1:12" ht="14.2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9" t="s">
        <v>16</v>
      </c>
    </row>
    <row r="6" spans="1:12" ht="12.75">
      <c r="A6" s="47" t="s">
        <v>17</v>
      </c>
      <c r="B6" s="47" t="s">
        <v>70</v>
      </c>
      <c r="C6" s="47" t="s">
        <v>76</v>
      </c>
      <c r="D6" s="47" t="s">
        <v>71</v>
      </c>
      <c r="E6" s="48" t="s">
        <v>18</v>
      </c>
      <c r="F6" s="48" t="s">
        <v>19</v>
      </c>
      <c r="G6" s="48" t="s">
        <v>66</v>
      </c>
      <c r="H6" s="48"/>
      <c r="I6" s="48"/>
      <c r="J6" s="48"/>
      <c r="K6" s="48"/>
      <c r="L6" s="52" t="s">
        <v>11</v>
      </c>
    </row>
    <row r="7" spans="1:12" ht="12.75">
      <c r="A7" s="47"/>
      <c r="B7" s="47"/>
      <c r="C7" s="47"/>
      <c r="D7" s="47"/>
      <c r="E7" s="48"/>
      <c r="F7" s="48"/>
      <c r="G7" s="48" t="s">
        <v>20</v>
      </c>
      <c r="H7" s="48" t="s">
        <v>21</v>
      </c>
      <c r="I7" s="48"/>
      <c r="J7" s="48"/>
      <c r="K7" s="48"/>
      <c r="L7" s="53"/>
    </row>
    <row r="8" spans="1:12" ht="12.75">
      <c r="A8" s="47"/>
      <c r="B8" s="47"/>
      <c r="C8" s="47"/>
      <c r="D8" s="47"/>
      <c r="E8" s="48"/>
      <c r="F8" s="48"/>
      <c r="G8" s="48"/>
      <c r="H8" s="48" t="s">
        <v>22</v>
      </c>
      <c r="I8" s="48" t="s">
        <v>23</v>
      </c>
      <c r="J8" s="55" t="s">
        <v>10</v>
      </c>
      <c r="K8" s="58" t="s">
        <v>9</v>
      </c>
      <c r="L8" s="53"/>
    </row>
    <row r="9" spans="1:12" ht="12.75">
      <c r="A9" s="47"/>
      <c r="B9" s="47"/>
      <c r="C9" s="47"/>
      <c r="D9" s="47"/>
      <c r="E9" s="48"/>
      <c r="F9" s="48"/>
      <c r="G9" s="48"/>
      <c r="H9" s="48"/>
      <c r="I9" s="48"/>
      <c r="J9" s="56"/>
      <c r="K9" s="58"/>
      <c r="L9" s="53"/>
    </row>
    <row r="10" spans="1:12" ht="31.5" customHeight="1">
      <c r="A10" s="47"/>
      <c r="B10" s="47"/>
      <c r="C10" s="47"/>
      <c r="D10" s="47"/>
      <c r="E10" s="48"/>
      <c r="F10" s="48"/>
      <c r="G10" s="48"/>
      <c r="H10" s="48"/>
      <c r="I10" s="48"/>
      <c r="J10" s="57"/>
      <c r="K10" s="58"/>
      <c r="L10" s="54"/>
    </row>
    <row r="11" spans="1:12" ht="11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ht="48.75" customHeight="1">
      <c r="A12" s="20">
        <v>1</v>
      </c>
      <c r="B12" s="21" t="s">
        <v>73</v>
      </c>
      <c r="C12" s="21" t="s">
        <v>74</v>
      </c>
      <c r="D12" s="20">
        <v>6050</v>
      </c>
      <c r="E12" s="22" t="s">
        <v>88</v>
      </c>
      <c r="F12" s="23">
        <f>G12</f>
        <v>856100</v>
      </c>
      <c r="G12" s="23">
        <v>856100</v>
      </c>
      <c r="H12" s="23">
        <v>118000</v>
      </c>
      <c r="I12" s="20"/>
      <c r="J12" s="23" t="s">
        <v>89</v>
      </c>
      <c r="K12" s="20"/>
      <c r="L12" s="24" t="s">
        <v>2</v>
      </c>
    </row>
    <row r="13" spans="1:12" ht="36" customHeight="1">
      <c r="A13" s="25">
        <v>2</v>
      </c>
      <c r="B13" s="21" t="s">
        <v>73</v>
      </c>
      <c r="C13" s="21" t="s">
        <v>74</v>
      </c>
      <c r="D13" s="20">
        <v>6050</v>
      </c>
      <c r="E13" s="26" t="s">
        <v>90</v>
      </c>
      <c r="F13" s="23">
        <f>G13</f>
        <v>35000</v>
      </c>
      <c r="G13" s="23">
        <f>H13</f>
        <v>35000</v>
      </c>
      <c r="H13" s="23">
        <v>35000</v>
      </c>
      <c r="I13" s="20"/>
      <c r="J13" s="20"/>
      <c r="K13" s="20"/>
      <c r="L13" s="24" t="s">
        <v>2</v>
      </c>
    </row>
    <row r="14" spans="1:12" ht="15.75" customHeight="1">
      <c r="A14" s="59" t="s">
        <v>77</v>
      </c>
      <c r="B14" s="60"/>
      <c r="C14" s="60"/>
      <c r="D14" s="60"/>
      <c r="E14" s="61"/>
      <c r="F14" s="27">
        <f>F12+F13</f>
        <v>891100</v>
      </c>
      <c r="G14" s="27">
        <f>H14+J14</f>
        <v>891100</v>
      </c>
      <c r="H14" s="27">
        <f>H12+H13</f>
        <v>153000</v>
      </c>
      <c r="I14" s="20"/>
      <c r="J14" s="27">
        <v>738100</v>
      </c>
      <c r="K14" s="20"/>
      <c r="L14" s="20"/>
    </row>
    <row r="15" spans="1:12" ht="24" customHeight="1">
      <c r="A15" s="20">
        <v>3</v>
      </c>
      <c r="B15" s="21" t="s">
        <v>7</v>
      </c>
      <c r="C15" s="21" t="s">
        <v>8</v>
      </c>
      <c r="D15" s="20">
        <v>6060</v>
      </c>
      <c r="E15" s="28" t="s">
        <v>84</v>
      </c>
      <c r="F15" s="23">
        <f>G15</f>
        <v>40000</v>
      </c>
      <c r="G15" s="23">
        <f>H15</f>
        <v>40000</v>
      </c>
      <c r="H15" s="23">
        <v>40000</v>
      </c>
      <c r="I15" s="20"/>
      <c r="J15" s="29"/>
      <c r="K15" s="20"/>
      <c r="L15" s="24" t="s">
        <v>2</v>
      </c>
    </row>
    <row r="16" spans="1:12" s="12" customFormat="1" ht="22.5" customHeight="1">
      <c r="A16" s="62" t="s">
        <v>12</v>
      </c>
      <c r="B16" s="63"/>
      <c r="C16" s="63"/>
      <c r="D16" s="63"/>
      <c r="E16" s="64"/>
      <c r="F16" s="27">
        <f>SUM(F15)</f>
        <v>40000</v>
      </c>
      <c r="G16" s="27">
        <f>SUM(G15)</f>
        <v>40000</v>
      </c>
      <c r="H16" s="27">
        <f>SUM(H15)</f>
        <v>40000</v>
      </c>
      <c r="I16" s="10"/>
      <c r="J16" s="11"/>
      <c r="K16" s="10"/>
      <c r="L16" s="10"/>
    </row>
    <row r="17" spans="1:12" ht="100.5" customHeight="1">
      <c r="A17" s="20">
        <v>4</v>
      </c>
      <c r="B17" s="20">
        <v>600</v>
      </c>
      <c r="C17" s="20">
        <v>60013</v>
      </c>
      <c r="D17" s="20">
        <v>6050</v>
      </c>
      <c r="E17" s="22" t="s">
        <v>81</v>
      </c>
      <c r="F17" s="30">
        <f aca="true" t="shared" si="0" ref="F17:G36">G17</f>
        <v>238825</v>
      </c>
      <c r="G17" s="30">
        <f t="shared" si="0"/>
        <v>238825</v>
      </c>
      <c r="H17" s="30">
        <v>238825</v>
      </c>
      <c r="I17" s="10"/>
      <c r="J17" s="11"/>
      <c r="K17" s="10"/>
      <c r="L17" s="24" t="s">
        <v>2</v>
      </c>
    </row>
    <row r="18" spans="1:12" ht="73.5" customHeight="1">
      <c r="A18" s="20">
        <v>5</v>
      </c>
      <c r="B18" s="20">
        <v>600</v>
      </c>
      <c r="C18" s="20">
        <v>60013</v>
      </c>
      <c r="D18" s="20">
        <v>6050</v>
      </c>
      <c r="E18" s="31" t="s">
        <v>82</v>
      </c>
      <c r="F18" s="30">
        <f t="shared" si="0"/>
        <v>162800</v>
      </c>
      <c r="G18" s="30">
        <f t="shared" si="0"/>
        <v>162800</v>
      </c>
      <c r="H18" s="30">
        <v>162800</v>
      </c>
      <c r="I18" s="10"/>
      <c r="J18" s="11"/>
      <c r="K18" s="10"/>
      <c r="L18" s="24" t="s">
        <v>2</v>
      </c>
    </row>
    <row r="19" spans="1:12" ht="62.25" customHeight="1">
      <c r="A19" s="20">
        <v>6</v>
      </c>
      <c r="B19" s="20">
        <v>600</v>
      </c>
      <c r="C19" s="20">
        <v>60016</v>
      </c>
      <c r="D19" s="20">
        <v>6050</v>
      </c>
      <c r="E19" s="28" t="s">
        <v>86</v>
      </c>
      <c r="F19" s="30">
        <f>G19</f>
        <v>71000</v>
      </c>
      <c r="G19" s="30">
        <f>H19</f>
        <v>71000</v>
      </c>
      <c r="H19" s="30">
        <v>71000</v>
      </c>
      <c r="I19" s="32"/>
      <c r="J19" s="33"/>
      <c r="K19" s="32"/>
      <c r="L19" s="24" t="s">
        <v>2</v>
      </c>
    </row>
    <row r="20" spans="1:12" ht="24" customHeight="1">
      <c r="A20" s="20">
        <v>7</v>
      </c>
      <c r="B20" s="20">
        <v>600</v>
      </c>
      <c r="C20" s="20">
        <v>60016</v>
      </c>
      <c r="D20" s="20">
        <v>6050</v>
      </c>
      <c r="E20" s="31" t="s">
        <v>87</v>
      </c>
      <c r="F20" s="30">
        <f t="shared" si="0"/>
        <v>450000</v>
      </c>
      <c r="G20" s="30">
        <f t="shared" si="0"/>
        <v>450000</v>
      </c>
      <c r="H20" s="30">
        <v>450000</v>
      </c>
      <c r="I20" s="32"/>
      <c r="J20" s="33"/>
      <c r="K20" s="32"/>
      <c r="L20" s="24" t="s">
        <v>2</v>
      </c>
    </row>
    <row r="21" spans="1:12" ht="23.25" customHeight="1">
      <c r="A21" s="20">
        <v>8</v>
      </c>
      <c r="B21" s="20">
        <v>600</v>
      </c>
      <c r="C21" s="20">
        <v>60016</v>
      </c>
      <c r="D21" s="20">
        <v>6050</v>
      </c>
      <c r="E21" s="31" t="s">
        <v>13</v>
      </c>
      <c r="F21" s="30">
        <f t="shared" si="0"/>
        <v>15500</v>
      </c>
      <c r="G21" s="30">
        <f t="shared" si="0"/>
        <v>15500</v>
      </c>
      <c r="H21" s="30">
        <v>15500</v>
      </c>
      <c r="I21" s="32"/>
      <c r="J21" s="33"/>
      <c r="K21" s="32"/>
      <c r="L21" s="24" t="s">
        <v>2</v>
      </c>
    </row>
    <row r="22" spans="1:12" ht="24.75" customHeight="1">
      <c r="A22" s="20">
        <v>9</v>
      </c>
      <c r="B22" s="20">
        <v>600</v>
      </c>
      <c r="C22" s="20">
        <v>60016</v>
      </c>
      <c r="D22" s="20">
        <v>6050</v>
      </c>
      <c r="E22" s="31" t="s">
        <v>14</v>
      </c>
      <c r="F22" s="30">
        <f t="shared" si="0"/>
        <v>7000</v>
      </c>
      <c r="G22" s="30">
        <f t="shared" si="0"/>
        <v>7000</v>
      </c>
      <c r="H22" s="30">
        <v>7000</v>
      </c>
      <c r="I22" s="32"/>
      <c r="J22" s="33"/>
      <c r="K22" s="32"/>
      <c r="L22" s="24" t="s">
        <v>2</v>
      </c>
    </row>
    <row r="23" spans="1:12" ht="49.5" customHeight="1">
      <c r="A23" s="20">
        <v>10</v>
      </c>
      <c r="B23" s="20">
        <v>600</v>
      </c>
      <c r="C23" s="20">
        <v>60016</v>
      </c>
      <c r="D23" s="20">
        <v>6050</v>
      </c>
      <c r="E23" s="28" t="s">
        <v>6</v>
      </c>
      <c r="F23" s="30">
        <f t="shared" si="0"/>
        <v>111600</v>
      </c>
      <c r="G23" s="30">
        <f t="shared" si="0"/>
        <v>111600</v>
      </c>
      <c r="H23" s="30">
        <v>111600</v>
      </c>
      <c r="I23" s="32"/>
      <c r="J23" s="33"/>
      <c r="K23" s="32"/>
      <c r="L23" s="24" t="s">
        <v>2</v>
      </c>
    </row>
    <row r="24" spans="1:12" ht="36.75" customHeight="1">
      <c r="A24" s="20">
        <v>11</v>
      </c>
      <c r="B24" s="20">
        <v>600</v>
      </c>
      <c r="C24" s="20">
        <v>60016</v>
      </c>
      <c r="D24" s="20">
        <v>6050</v>
      </c>
      <c r="E24" s="28" t="s">
        <v>91</v>
      </c>
      <c r="F24" s="30">
        <f t="shared" si="0"/>
        <v>50000</v>
      </c>
      <c r="G24" s="30">
        <f t="shared" si="0"/>
        <v>50000</v>
      </c>
      <c r="H24" s="30">
        <v>50000</v>
      </c>
      <c r="I24" s="32"/>
      <c r="J24" s="33"/>
      <c r="K24" s="32"/>
      <c r="L24" s="24" t="s">
        <v>2</v>
      </c>
    </row>
    <row r="25" spans="1:12" ht="24.75" customHeight="1">
      <c r="A25" s="25">
        <v>12</v>
      </c>
      <c r="B25" s="20">
        <v>600</v>
      </c>
      <c r="C25" s="20">
        <v>60016</v>
      </c>
      <c r="D25" s="20">
        <v>6050</v>
      </c>
      <c r="E25" s="36" t="s">
        <v>95</v>
      </c>
      <c r="F25" s="30">
        <f t="shared" si="0"/>
        <v>700000</v>
      </c>
      <c r="G25" s="30">
        <f t="shared" si="0"/>
        <v>700000</v>
      </c>
      <c r="H25" s="30">
        <v>700000</v>
      </c>
      <c r="I25" s="32"/>
      <c r="J25" s="33"/>
      <c r="K25" s="32"/>
      <c r="L25" s="24" t="s">
        <v>2</v>
      </c>
    </row>
    <row r="26" spans="1:12" s="12" customFormat="1" ht="20.25" customHeight="1">
      <c r="A26" s="49" t="s">
        <v>80</v>
      </c>
      <c r="B26" s="50"/>
      <c r="C26" s="50"/>
      <c r="D26" s="50"/>
      <c r="E26" s="51"/>
      <c r="F26" s="13">
        <f>G26</f>
        <v>1806725</v>
      </c>
      <c r="G26" s="13">
        <f>H26</f>
        <v>1806725</v>
      </c>
      <c r="H26" s="13">
        <f>SUM(H17:H25)</f>
        <v>1806725</v>
      </c>
      <c r="I26" s="14"/>
      <c r="J26" s="15"/>
      <c r="K26" s="14"/>
      <c r="L26" s="14"/>
    </row>
    <row r="27" spans="1:12" ht="24" customHeight="1">
      <c r="A27" s="24">
        <v>13</v>
      </c>
      <c r="B27" s="24">
        <v>700</v>
      </c>
      <c r="C27" s="24">
        <v>70005</v>
      </c>
      <c r="D27" s="24">
        <v>6060</v>
      </c>
      <c r="E27" s="31" t="s">
        <v>92</v>
      </c>
      <c r="F27" s="30">
        <f>G27</f>
        <v>200000</v>
      </c>
      <c r="G27" s="30">
        <f>H27</f>
        <v>200000</v>
      </c>
      <c r="H27" s="30">
        <v>200000</v>
      </c>
      <c r="I27" s="32"/>
      <c r="J27" s="33"/>
      <c r="K27" s="32"/>
      <c r="L27" s="24" t="s">
        <v>2</v>
      </c>
    </row>
    <row r="28" spans="1:12" s="12" customFormat="1" ht="20.25" customHeight="1">
      <c r="A28" s="49" t="s">
        <v>93</v>
      </c>
      <c r="B28" s="50"/>
      <c r="C28" s="50"/>
      <c r="D28" s="50"/>
      <c r="E28" s="51"/>
      <c r="F28" s="13">
        <f>SUM(F27)</f>
        <v>200000</v>
      </c>
      <c r="G28" s="13">
        <f>SUM(G27)</f>
        <v>200000</v>
      </c>
      <c r="H28" s="13">
        <f>SUM(H27)</f>
        <v>200000</v>
      </c>
      <c r="I28" s="14"/>
      <c r="J28" s="15"/>
      <c r="K28" s="14"/>
      <c r="L28" s="34"/>
    </row>
    <row r="29" spans="1:12" ht="16.5" customHeight="1">
      <c r="A29" s="20">
        <v>14</v>
      </c>
      <c r="B29" s="20">
        <v>750</v>
      </c>
      <c r="C29" s="20">
        <v>75023</v>
      </c>
      <c r="D29" s="20">
        <v>6060</v>
      </c>
      <c r="E29" s="31" t="s">
        <v>5</v>
      </c>
      <c r="F29" s="30">
        <f t="shared" si="0"/>
        <v>10000</v>
      </c>
      <c r="G29" s="30">
        <f>H29</f>
        <v>10000</v>
      </c>
      <c r="H29" s="30">
        <v>10000</v>
      </c>
      <c r="I29" s="32"/>
      <c r="J29" s="33"/>
      <c r="K29" s="32"/>
      <c r="L29" s="66" t="s">
        <v>2</v>
      </c>
    </row>
    <row r="30" spans="1:12" ht="16.5" customHeight="1">
      <c r="A30" s="20">
        <v>15</v>
      </c>
      <c r="B30" s="20">
        <v>750</v>
      </c>
      <c r="C30" s="20">
        <v>75023</v>
      </c>
      <c r="D30" s="20">
        <v>6060</v>
      </c>
      <c r="E30" s="31" t="s">
        <v>85</v>
      </c>
      <c r="F30" s="30">
        <f t="shared" si="0"/>
        <v>60000</v>
      </c>
      <c r="G30" s="30">
        <f>H30</f>
        <v>60000</v>
      </c>
      <c r="H30" s="30">
        <v>60000</v>
      </c>
      <c r="I30" s="32"/>
      <c r="J30" s="33"/>
      <c r="K30" s="32"/>
      <c r="L30" s="67"/>
    </row>
    <row r="31" spans="1:12" ht="20.25" customHeight="1">
      <c r="A31" s="49" t="s">
        <v>4</v>
      </c>
      <c r="B31" s="50"/>
      <c r="C31" s="50"/>
      <c r="D31" s="50"/>
      <c r="E31" s="51"/>
      <c r="F31" s="13">
        <f t="shared" si="0"/>
        <v>70000</v>
      </c>
      <c r="G31" s="13">
        <f>SUM(G29:G30)</f>
        <v>70000</v>
      </c>
      <c r="H31" s="13">
        <f>SUM(H29:H30)</f>
        <v>70000</v>
      </c>
      <c r="I31" s="32"/>
      <c r="J31" s="33"/>
      <c r="K31" s="32"/>
      <c r="L31" s="32"/>
    </row>
    <row r="32" spans="1:12" ht="24" customHeight="1">
      <c r="A32" s="20">
        <v>16</v>
      </c>
      <c r="B32" s="20">
        <v>754</v>
      </c>
      <c r="C32" s="20">
        <v>75412</v>
      </c>
      <c r="D32" s="20">
        <v>6060</v>
      </c>
      <c r="E32" s="31" t="s">
        <v>0</v>
      </c>
      <c r="F32" s="30">
        <f>G32</f>
        <v>100000</v>
      </c>
      <c r="G32" s="30">
        <f>H32</f>
        <v>100000</v>
      </c>
      <c r="H32" s="30">
        <v>100000</v>
      </c>
      <c r="I32" s="32"/>
      <c r="J32" s="33"/>
      <c r="K32" s="32"/>
      <c r="L32" s="32"/>
    </row>
    <row r="33" spans="1:12" ht="16.5" customHeight="1">
      <c r="A33" s="20">
        <v>17</v>
      </c>
      <c r="B33" s="20">
        <v>754</v>
      </c>
      <c r="C33" s="20">
        <v>75495</v>
      </c>
      <c r="D33" s="20">
        <v>6050</v>
      </c>
      <c r="E33" s="31" t="s">
        <v>1</v>
      </c>
      <c r="F33" s="30">
        <f>G33</f>
        <v>150000</v>
      </c>
      <c r="G33" s="30">
        <f>H33</f>
        <v>150000</v>
      </c>
      <c r="H33" s="30">
        <v>150000</v>
      </c>
      <c r="I33" s="32"/>
      <c r="J33" s="33"/>
      <c r="K33" s="32"/>
      <c r="L33" s="24" t="s">
        <v>2</v>
      </c>
    </row>
    <row r="34" spans="1:12" ht="19.5" customHeight="1">
      <c r="A34" s="49" t="s">
        <v>3</v>
      </c>
      <c r="B34" s="50"/>
      <c r="C34" s="50"/>
      <c r="D34" s="50"/>
      <c r="E34" s="51"/>
      <c r="F34" s="13">
        <f>SUM(F32:F33)</f>
        <v>250000</v>
      </c>
      <c r="G34" s="13">
        <f>SUM(G32:G33)</f>
        <v>250000</v>
      </c>
      <c r="H34" s="13">
        <f>SUM(H32:H33)</f>
        <v>250000</v>
      </c>
      <c r="I34" s="32"/>
      <c r="J34" s="33"/>
      <c r="K34" s="32"/>
      <c r="L34" s="32"/>
    </row>
    <row r="35" spans="1:12" ht="60.75" customHeight="1">
      <c r="A35" s="20">
        <v>18</v>
      </c>
      <c r="B35" s="20">
        <v>900</v>
      </c>
      <c r="C35" s="20">
        <v>90015</v>
      </c>
      <c r="D35" s="20">
        <v>6050</v>
      </c>
      <c r="E35" s="31" t="s">
        <v>79</v>
      </c>
      <c r="F35" s="30">
        <f t="shared" si="0"/>
        <v>40000</v>
      </c>
      <c r="G35" s="30">
        <f t="shared" si="0"/>
        <v>40000</v>
      </c>
      <c r="H35" s="30">
        <v>40000</v>
      </c>
      <c r="I35" s="32"/>
      <c r="J35" s="33"/>
      <c r="K35" s="32"/>
      <c r="L35" s="24" t="s">
        <v>2</v>
      </c>
    </row>
    <row r="36" spans="1:12" ht="87.75" customHeight="1">
      <c r="A36" s="20">
        <v>19</v>
      </c>
      <c r="B36" s="20">
        <v>900</v>
      </c>
      <c r="C36" s="20">
        <v>90015</v>
      </c>
      <c r="D36" s="20">
        <v>6050</v>
      </c>
      <c r="E36" s="28" t="s">
        <v>83</v>
      </c>
      <c r="F36" s="30">
        <f t="shared" si="0"/>
        <v>60000</v>
      </c>
      <c r="G36" s="30">
        <f t="shared" si="0"/>
        <v>60000</v>
      </c>
      <c r="H36" s="30">
        <v>60000</v>
      </c>
      <c r="I36" s="32"/>
      <c r="J36" s="33"/>
      <c r="K36" s="32"/>
      <c r="L36" s="24" t="s">
        <v>2</v>
      </c>
    </row>
    <row r="37" spans="1:12" s="12" customFormat="1" ht="16.5" customHeight="1">
      <c r="A37" s="62" t="s">
        <v>78</v>
      </c>
      <c r="B37" s="63"/>
      <c r="C37" s="63"/>
      <c r="D37" s="63"/>
      <c r="E37" s="64"/>
      <c r="F37" s="13">
        <f>F35+F36</f>
        <v>100000</v>
      </c>
      <c r="G37" s="13">
        <f>G35+G36</f>
        <v>100000</v>
      </c>
      <c r="H37" s="13">
        <f>H35+H36</f>
        <v>100000</v>
      </c>
      <c r="I37" s="13">
        <f>SUM(I17:I18)</f>
        <v>0</v>
      </c>
      <c r="J37" s="13">
        <f>SUM(J17:J18)</f>
        <v>0</v>
      </c>
      <c r="K37" s="13">
        <f>SUM(K17:K18)</f>
        <v>0</v>
      </c>
      <c r="L37" s="13"/>
    </row>
    <row r="38" spans="1:12" ht="18" customHeight="1">
      <c r="A38" s="68" t="s">
        <v>75</v>
      </c>
      <c r="B38" s="68"/>
      <c r="C38" s="68"/>
      <c r="D38" s="68"/>
      <c r="E38" s="68"/>
      <c r="F38" s="30">
        <f>G38</f>
        <v>3357825</v>
      </c>
      <c r="G38" s="17">
        <f>G14+G16+G26+G28+G31+G34+G37</f>
        <v>3357825</v>
      </c>
      <c r="H38" s="30">
        <f>H14+H16+H26+H28+H31+H34+H37</f>
        <v>2619725</v>
      </c>
      <c r="I38" s="30">
        <v>0</v>
      </c>
      <c r="J38" s="30">
        <f>J14</f>
        <v>738100</v>
      </c>
      <c r="K38" s="30">
        <v>0</v>
      </c>
      <c r="L38" s="16" t="s">
        <v>24</v>
      </c>
    </row>
    <row r="39" spans="1:12" ht="18.75" customHeight="1">
      <c r="A39" s="69" t="s">
        <v>94</v>
      </c>
      <c r="B39" s="69"/>
      <c r="C39" s="69"/>
      <c r="D39" s="69"/>
      <c r="E39" s="69"/>
      <c r="F39" s="69"/>
      <c r="G39" s="69"/>
      <c r="H39" s="35"/>
      <c r="I39" s="35"/>
      <c r="J39" s="35"/>
      <c r="K39" s="35"/>
      <c r="L39" s="18"/>
    </row>
    <row r="40" spans="9:12" ht="12.75">
      <c r="I40" s="45" t="s">
        <v>67</v>
      </c>
      <c r="J40" s="45"/>
      <c r="K40" s="45"/>
      <c r="L40" s="45"/>
    </row>
    <row r="41" spans="1:12" ht="16.5" customHeight="1">
      <c r="A41" s="65"/>
      <c r="B41" s="65"/>
      <c r="C41" s="65"/>
      <c r="D41" s="65"/>
      <c r="E41" s="65"/>
      <c r="I41" s="45" t="s">
        <v>72</v>
      </c>
      <c r="J41" s="45"/>
      <c r="K41" s="45"/>
      <c r="L41" s="45"/>
    </row>
  </sheetData>
  <mergeCells count="30">
    <mergeCell ref="A26:E26"/>
    <mergeCell ref="I40:L40"/>
    <mergeCell ref="A41:E41"/>
    <mergeCell ref="I41:L41"/>
    <mergeCell ref="L29:L30"/>
    <mergeCell ref="A31:E31"/>
    <mergeCell ref="A38:E38"/>
    <mergeCell ref="A39:G39"/>
    <mergeCell ref="A37:E37"/>
    <mergeCell ref="A34:E34"/>
    <mergeCell ref="A28:E28"/>
    <mergeCell ref="L6:L10"/>
    <mergeCell ref="G7:G10"/>
    <mergeCell ref="H7:K7"/>
    <mergeCell ref="H8:H10"/>
    <mergeCell ref="I8:I10"/>
    <mergeCell ref="J8:J10"/>
    <mergeCell ref="K8:K10"/>
    <mergeCell ref="A14:E14"/>
    <mergeCell ref="A16:E16"/>
    <mergeCell ref="H1:K1"/>
    <mergeCell ref="A4:L4"/>
    <mergeCell ref="A6:A10"/>
    <mergeCell ref="B6:B10"/>
    <mergeCell ref="C6:C10"/>
    <mergeCell ref="D6:D10"/>
    <mergeCell ref="E6:E10"/>
    <mergeCell ref="F6:F10"/>
    <mergeCell ref="G6:K6"/>
    <mergeCell ref="G2:L2"/>
  </mergeCells>
  <printOptions/>
  <pageMargins left="0.45" right="0.25" top="0.42" bottom="0.16" header="0.23" footer="0.1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2008-06-10T07:38:26Z</cp:lastPrinted>
  <dcterms:created xsi:type="dcterms:W3CDTF">2001-03-21T13:01:08Z</dcterms:created>
  <dcterms:modified xsi:type="dcterms:W3CDTF">2008-06-10T07:38:45Z</dcterms:modified>
  <cp:category/>
  <cp:version/>
  <cp:contentType/>
  <cp:contentStatus/>
</cp:coreProperties>
</file>