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 " sheetId="1" r:id="rId1"/>
    <sheet name="Wydatki" sheetId="2" r:id="rId2"/>
  </sheets>
  <definedNames>
    <definedName name="_xlnm.Print_Area" localSheetId="0">'Dochody '!$A$1:$E$109</definedName>
    <definedName name="_xlnm.Print_Area" localSheetId="1">'Wydatki'!$A$1:$E$240</definedName>
  </definedNames>
  <calcPr fullCalcOnLoad="1"/>
</workbook>
</file>

<file path=xl/sharedStrings.xml><?xml version="1.0" encoding="utf-8"?>
<sst xmlns="http://schemas.openxmlformats.org/spreadsheetml/2006/main" count="397" uniqueCount="197">
  <si>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</si>
  <si>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</si>
  <si>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</si>
  <si>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</si>
  <si>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</si>
  <si>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</si>
  <si>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</si>
  <si>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</si>
  <si>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</si>
  <si>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</si>
  <si>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</si>
  <si>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</si>
  <si>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</si>
  <si>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</si>
  <si>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</si>
  <si>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</si>
  <si>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</si>
  <si>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</si>
  <si>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</si>
  <si>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</si>
  <si>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</si>
  <si>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</si>
  <si>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</si>
  <si>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</si>
  <si>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</si>
  <si>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</si>
  <si>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</si>
  <si>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</si>
  <si>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</si>
  <si>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</si>
  <si>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</si>
  <si>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</si>
  <si>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</si>
  <si>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</si>
  <si>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</si>
  <si>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Podróże służbowe krajowe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</si>
  <si>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</si>
  <si>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</si>
  <si>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</si>
  <si>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</si>
  <si>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</si>
  <si>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</si>
  <si>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</si>
  <si>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</si>
  <si>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</si>
  <si>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</si>
  <si>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</si>
  <si>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</si>
  <si>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</si>
  <si>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</si>
  <si>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</si>
  <si>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</si>
  <si>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</si>
  <si>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</si>
  <si>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</si>
  <si>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</si>
  <si>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</si>
  <si>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</si>
  <si>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</si>
  <si>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</si>
  <si>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Zadania w zakresie kultury fizycznej i sportu</t>
  </si>
  <si>
    <t>O g ó ł e m</t>
  </si>
  <si>
    <t>Nazwa</t>
  </si>
  <si>
    <t>01095</t>
  </si>
  <si>
    <t>Dochody z najmu i dzierżawy składników majątkowych</t>
  </si>
  <si>
    <t>Wpływy z usług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</si>
  <si>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</si>
  <si>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</si>
  <si>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</si>
  <si>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</si>
  <si>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</si>
  <si>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</si>
  <si>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</si>
  <si>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</si>
  <si>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</si>
  <si>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</si>
  <si>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</si>
  <si>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</si>
  <si>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</si>
  <si>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</si>
  <si>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</si>
  <si>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</si>
  <si>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</si>
  <si>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</si>
  <si>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Gimnazja</t>
  </si>
  <si>
    <t>Usługi opiekuńcze i specjalistyczne usługi opiekuńcze</t>
  </si>
  <si>
    <t>Dotacje celowe otrzymane z budżetu państwa na realizację zadań bieżących z zakresu administracji rządowej oraz innych zadań zleconych gminie</t>
  </si>
  <si>
    <t>Ogółem</t>
  </si>
  <si>
    <t>Pomoc społeczna</t>
  </si>
  <si>
    <t>0750</t>
  </si>
  <si>
    <t>0830</t>
  </si>
  <si>
    <t>0920</t>
  </si>
  <si>
    <t>0470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</si>
  <si>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</si>
  <si>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</si>
  <si>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</si>
  <si>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</si>
  <si>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</si>
  <si>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</si>
  <si>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</si>
  <si>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</si>
  <si>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</si>
  <si>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</si>
  <si>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</si>
  <si>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</si>
  <si>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</si>
  <si>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</si>
  <si>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</si>
  <si>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</si>
  <si>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</si>
  <si>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</si>
  <si>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</si>
  <si>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Wpływy z opłat za zarząd, użytkowanie i użytkowanie wieczyste nieruchomości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</si>
  <si>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</si>
  <si>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</si>
  <si>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Podatek od działalności gospodarczej osób fizycznych opłacany w formie karty podatkowej</t>
  </si>
  <si>
    <t>Odsetki od nieterminowych wpłat z tytułu  podatków i opłat</t>
  </si>
  <si>
    <t>Wpływy z innych lokalnych opłat pobieranych przez jst na podstawie odrębnych ustaw</t>
  </si>
  <si>
    <t>Odsetki od nieterminowych wpłat z tyułu  podatków i opłat</t>
  </si>
  <si>
    <t>Wynagrodzenia bezosobowe</t>
  </si>
  <si>
    <t>Komendy wojewódzkie Policji</t>
  </si>
  <si>
    <t>Pomoc materialna dla uczniów</t>
  </si>
  <si>
    <t>Wpłaty jednostek  na fundusz celowy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</si>
  <si>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</si>
  <si>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</si>
  <si>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</si>
  <si>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</si>
  <si>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rezerwa ogólna</t>
  </si>
  <si>
    <t>Drogi publiczne wojewódzkie</t>
  </si>
  <si>
    <t>2010</t>
  </si>
  <si>
    <t>Drogi publiczne powiatowe</t>
  </si>
  <si>
    <t>Opłaty z tytułu zakupu usług telekomunikacyjnych telefonii komórkowej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</si>
  <si>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</si>
  <si>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</si>
  <si>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</si>
  <si>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</si>
  <si>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Promocja jednostek samorządu terytorialnego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</si>
  <si>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</si>
  <si>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</si>
  <si>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</si>
  <si>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</si>
  <si>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</si>
  <si>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Odsetki od samorządowych papierów wartościowych lub zaciągniętych przez jst kredytów i pożyczek</t>
  </si>
  <si>
    <t>Zakup usług zdrowotnych</t>
  </si>
  <si>
    <t>Wpłaty gmin na rzecz innych jst oraz związków gmin lub związków powiatów na dofinansowanie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</si>
  <si>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</si>
  <si>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</si>
  <si>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</si>
  <si>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Zasiłki stałe</t>
  </si>
  <si>
    <t xml:space="preserve"> PLAN  WYDATKÓW   BUDŻETU GMINY JAKTORÓW - jednostka Urząd Gminy</t>
  </si>
  <si>
    <t>0690</t>
  </si>
  <si>
    <t>Plan finansowy dochodów Urzędu Gminy Jaktorów</t>
  </si>
  <si>
    <t>zał nr 1</t>
  </si>
  <si>
    <t>Świadczenia rodzinne,  świadczenia  z funduszu  alimentacyjnego  oraz składki na ubezpieczenia emerytalne i rentowe z ubezpieczenia społecznego</t>
  </si>
  <si>
    <t>Wpływy i wydatki związane z gromadzeniem środków z opłat i kar za korzystanie ze środowiska</t>
  </si>
  <si>
    <t>Transport i łączność</t>
  </si>
  <si>
    <t>Dochody jednostek samorządu terytorialnego związane z realizacją zadań z zakresu administracji rządowej oraz innych zadań zleconych ustawami</t>
  </si>
  <si>
    <t>Wpływy z różnych opłat</t>
  </si>
  <si>
    <t>6680</t>
  </si>
  <si>
    <t>Pozostałe zadania w zakresie polityki społecznej</t>
  </si>
  <si>
    <t xml:space="preserve">rezerwa kryzysowa </t>
  </si>
  <si>
    <t>Część równoważąca subwencji ogólnej dla gmin</t>
  </si>
  <si>
    <t>Wpłaty jst do budzetu państwa</t>
  </si>
  <si>
    <t>Stypendia dla uczniów (20%)</t>
  </si>
  <si>
    <t>Stypendia dla uczniów  (własne - edukacyjne)</t>
  </si>
  <si>
    <t>Nagrody o charakterze szczególnym niezaliczone do wynagrodzeń</t>
  </si>
  <si>
    <t xml:space="preserve">Kultura fizyczna </t>
  </si>
  <si>
    <t>Inne formy wychowania przedszkolnego</t>
  </si>
  <si>
    <t>Dochody jst związane z realizacją zadań z zakresu administracji rządowej oraz innych zadań zleconych ustawami</t>
  </si>
  <si>
    <t>Straż gminna</t>
  </si>
  <si>
    <t>Opłaty za  administrowanie i czynsze za budynki, lokale</t>
  </si>
  <si>
    <t>Oddziały przedszkolne przy szkołach podstawowych</t>
  </si>
  <si>
    <t>Gospodarka odpadami</t>
  </si>
  <si>
    <t>Utrzymanie zieleni  w miastach i gminach</t>
  </si>
  <si>
    <t>Grzywny, mandaty i inne kary pieniężne od osób fizycznych</t>
  </si>
  <si>
    <t>0570</t>
  </si>
  <si>
    <t>Dotacje celowe w ramach programów finansow. z udziałem środków europejskich</t>
  </si>
  <si>
    <t>Rozdz</t>
  </si>
  <si>
    <t>Wpłata środków finansowych z  niewykorzystanych  w terminie wydatków, które nie wygasają z upływem roku budżetowego</t>
  </si>
  <si>
    <t>Wydatki osobowe nie zaliczane do wynagrodzeń</t>
  </si>
  <si>
    <t>Wydatki na inwestycje jednostek budzetowych</t>
  </si>
  <si>
    <t>6330</t>
  </si>
  <si>
    <t>2030</t>
  </si>
  <si>
    <t>Odpisy na zfśs - 5,5 x 1.093,93zł</t>
  </si>
  <si>
    <t>Dotacje celowe otrzymane z budzetu państwa na  realizację inwestycji i zakupów inwestycyjnych własnych gmin</t>
  </si>
  <si>
    <t>Składki na PFRON   (statutowy)</t>
  </si>
  <si>
    <t>Zakup materiałów i wyposażenia (ochrona środowiska)</t>
  </si>
  <si>
    <t>na rok 2015</t>
  </si>
  <si>
    <t>Plan 
2015</t>
  </si>
  <si>
    <t>NA ROK 2015</t>
  </si>
  <si>
    <t>Plan                  
na 2015r</t>
  </si>
  <si>
    <t>Zarządzanie kryzysowe</t>
  </si>
  <si>
    <t>Oddziały przedszkolne w szkołach podstawowych</t>
  </si>
  <si>
    <t>Podatek od towarów i usług</t>
  </si>
  <si>
    <t>Zakup usług różnych</t>
  </si>
  <si>
    <t>zał. Nr 2</t>
  </si>
  <si>
    <t>Opłaty z tytułu zakupu usług telekomunikacyjnych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</si>
</sst>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 quotePrefix="1">
      <alignment/>
    </xf>
    <xf numFmtId="4" fontId="1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K19" sqref="K19"/>
    </sheetView>
  </sheetViews>
  <sheetFormatPr defaultColWidth="9.00390625" defaultRowHeight="15.75" customHeight="1"/>
  <cols>
    <col min="1" max="1" width="5.75390625" style="0" customWidth="1"/>
    <col min="2" max="2" width="7.00390625" style="0" customWidth="1"/>
    <col min="3" max="3" width="6.00390625" style="0" customWidth="1"/>
    <col min="4" max="4" width="63.125" style="0" customWidth="1"/>
    <col min="5" max="5" width="14.625" style="0" customWidth="1"/>
  </cols>
  <sheetData>
    <row r="1" spans="4:5" ht="15.75" customHeight="1">
      <c r="D1" s="65" t="s">
        <v>152</v>
      </c>
      <c r="E1" s="65"/>
    </row>
    <row r="2" spans="2:4" s="34" customFormat="1" ht="15" customHeight="1">
      <c r="B2" s="66" t="s">
        <v>151</v>
      </c>
      <c r="C2" s="66"/>
      <c r="D2" s="66"/>
    </row>
    <row r="3" spans="1:5" ht="15.75" customHeight="1">
      <c r="A3" s="2"/>
      <c r="B3" s="2"/>
      <c r="C3" s="66" t="s">
        <v>187</v>
      </c>
      <c r="D3" s="66"/>
      <c r="E3" s="2"/>
    </row>
    <row r="4" spans="1:5" ht="28.5" customHeight="1">
      <c r="A4" s="22" t="s">
        <v>0</v>
      </c>
      <c r="B4" s="22" t="s">
        <v>177</v>
      </c>
      <c r="C4" s="22" t="s">
        <v>2</v>
      </c>
      <c r="D4" s="22" t="s">
        <v>62</v>
      </c>
      <c r="E4" s="23" t="s">
        <v>188</v>
      </c>
    </row>
    <row r="5" spans="1:5" s="1" customFormat="1" ht="15.75" customHeight="1">
      <c r="A5" s="20">
        <v>1</v>
      </c>
      <c r="B5" s="20">
        <v>2</v>
      </c>
      <c r="C5" s="20">
        <v>3</v>
      </c>
      <c r="D5" s="20">
        <v>4</v>
      </c>
      <c r="E5" s="24">
        <v>6</v>
      </c>
    </row>
    <row r="6" spans="1:5" s="42" customFormat="1" ht="19.5" customHeight="1">
      <c r="A6" s="39" t="s">
        <v>4</v>
      </c>
      <c r="B6" s="41"/>
      <c r="C6" s="41"/>
      <c r="D6" s="41" t="s">
        <v>5</v>
      </c>
      <c r="E6" s="50">
        <f>E7</f>
        <v>700</v>
      </c>
    </row>
    <row r="7" spans="1:5" ht="18" customHeight="1">
      <c r="A7" s="16"/>
      <c r="B7" s="14" t="s">
        <v>63</v>
      </c>
      <c r="C7" s="16"/>
      <c r="D7" s="16" t="s">
        <v>24</v>
      </c>
      <c r="E7" s="30">
        <f>E8</f>
        <v>700</v>
      </c>
    </row>
    <row r="8" spans="1:5" ht="18" customHeight="1">
      <c r="A8" s="16"/>
      <c r="B8" s="16"/>
      <c r="C8" s="26" t="s">
        <v>89</v>
      </c>
      <c r="D8" s="17" t="s">
        <v>64</v>
      </c>
      <c r="E8" s="30">
        <v>700</v>
      </c>
    </row>
    <row r="9" spans="1:5" ht="37.5" customHeight="1">
      <c r="A9" s="16"/>
      <c r="B9" s="16"/>
      <c r="C9" s="26" t="s">
        <v>129</v>
      </c>
      <c r="D9" s="59" t="s">
        <v>86</v>
      </c>
      <c r="E9" s="30">
        <v>0</v>
      </c>
    </row>
    <row r="10" spans="1:5" s="42" customFormat="1" ht="26.25" customHeight="1">
      <c r="A10" s="43">
        <v>400</v>
      </c>
      <c r="B10" s="44"/>
      <c r="C10" s="44"/>
      <c r="D10" s="45" t="s">
        <v>12</v>
      </c>
      <c r="E10" s="50">
        <f>E11</f>
        <v>747000</v>
      </c>
    </row>
    <row r="11" spans="1:5" ht="18.75" customHeight="1">
      <c r="A11" s="13"/>
      <c r="B11" s="13">
        <v>40002</v>
      </c>
      <c r="C11" s="13"/>
      <c r="D11" s="16" t="s">
        <v>13</v>
      </c>
      <c r="E11" s="30">
        <f>E12+E13</f>
        <v>747000</v>
      </c>
    </row>
    <row r="12" spans="1:5" ht="15.75" customHeight="1">
      <c r="A12" s="13"/>
      <c r="B12" s="13"/>
      <c r="C12" s="26" t="s">
        <v>90</v>
      </c>
      <c r="D12" s="16" t="s">
        <v>65</v>
      </c>
      <c r="E12" s="30">
        <v>745000</v>
      </c>
    </row>
    <row r="13" spans="1:5" ht="15.75" customHeight="1">
      <c r="A13" s="13"/>
      <c r="B13" s="13"/>
      <c r="C13" s="14" t="s">
        <v>91</v>
      </c>
      <c r="D13" s="16" t="s">
        <v>82</v>
      </c>
      <c r="E13" s="30">
        <v>2000</v>
      </c>
    </row>
    <row r="14" spans="1:5" s="42" customFormat="1" ht="21" customHeight="1">
      <c r="A14" s="43">
        <v>600</v>
      </c>
      <c r="B14" s="44"/>
      <c r="C14" s="44"/>
      <c r="D14" s="45" t="s">
        <v>155</v>
      </c>
      <c r="E14" s="50">
        <f>E15</f>
        <v>2161000</v>
      </c>
    </row>
    <row r="15" spans="1:5" ht="18.75" customHeight="1">
      <c r="A15" s="13"/>
      <c r="B15" s="13">
        <v>60016</v>
      </c>
      <c r="C15" s="14"/>
      <c r="D15" s="16" t="s">
        <v>19</v>
      </c>
      <c r="E15" s="30">
        <f>E16</f>
        <v>2161000</v>
      </c>
    </row>
    <row r="16" spans="1:5" ht="14.25" customHeight="1">
      <c r="A16" s="13"/>
      <c r="B16" s="13"/>
      <c r="C16" s="20" t="s">
        <v>181</v>
      </c>
      <c r="D16" s="59" t="s">
        <v>184</v>
      </c>
      <c r="E16" s="30">
        <v>2161000</v>
      </c>
    </row>
    <row r="17" spans="1:5" s="42" customFormat="1" ht="18" customHeight="1">
      <c r="A17" s="44">
        <v>700</v>
      </c>
      <c r="B17" s="44"/>
      <c r="C17" s="44"/>
      <c r="D17" s="41" t="s">
        <v>20</v>
      </c>
      <c r="E17" s="50">
        <f>E18</f>
        <v>339868</v>
      </c>
    </row>
    <row r="18" spans="1:5" ht="18" customHeight="1">
      <c r="A18" s="13"/>
      <c r="B18" s="13">
        <v>70005</v>
      </c>
      <c r="C18" s="13"/>
      <c r="D18" s="15" t="s">
        <v>21</v>
      </c>
      <c r="E18" s="30">
        <f>E19+E20+E21+E22</f>
        <v>339868</v>
      </c>
    </row>
    <row r="19" spans="1:5" ht="27" customHeight="1">
      <c r="A19" s="13"/>
      <c r="B19" s="13"/>
      <c r="C19" s="14" t="s">
        <v>92</v>
      </c>
      <c r="D19" s="25" t="s">
        <v>112</v>
      </c>
      <c r="E19" s="30">
        <v>29644</v>
      </c>
    </row>
    <row r="20" spans="1:5" ht="20.25" customHeight="1">
      <c r="A20" s="13"/>
      <c r="B20" s="13"/>
      <c r="C20" s="14" t="s">
        <v>89</v>
      </c>
      <c r="D20" s="17" t="s">
        <v>64</v>
      </c>
      <c r="E20" s="30">
        <v>9224</v>
      </c>
    </row>
    <row r="21" spans="1:5" ht="31.5" customHeight="1">
      <c r="A21" s="13"/>
      <c r="B21" s="13"/>
      <c r="C21" s="20" t="s">
        <v>133</v>
      </c>
      <c r="D21" s="17" t="s">
        <v>134</v>
      </c>
      <c r="E21" s="30">
        <v>300000</v>
      </c>
    </row>
    <row r="22" spans="1:5" ht="15.75" customHeight="1">
      <c r="A22" s="13"/>
      <c r="B22" s="13"/>
      <c r="C22" s="14" t="s">
        <v>91</v>
      </c>
      <c r="D22" s="17" t="s">
        <v>82</v>
      </c>
      <c r="E22" s="30">
        <v>1000</v>
      </c>
    </row>
    <row r="23" spans="1:5" s="42" customFormat="1" ht="20.25" customHeight="1">
      <c r="A23" s="44">
        <v>750</v>
      </c>
      <c r="B23" s="44"/>
      <c r="C23" s="44"/>
      <c r="D23" s="36" t="s">
        <v>25</v>
      </c>
      <c r="E23" s="50">
        <f>E24+E27</f>
        <v>137594.3</v>
      </c>
    </row>
    <row r="24" spans="1:5" ht="17.25" customHeight="1">
      <c r="A24" s="13"/>
      <c r="B24" s="13">
        <v>75011</v>
      </c>
      <c r="C24" s="13"/>
      <c r="D24" s="15" t="s">
        <v>26</v>
      </c>
      <c r="E24" s="30">
        <f>E25+E26</f>
        <v>75954.3</v>
      </c>
    </row>
    <row r="25" spans="1:5" ht="40.5" customHeight="1">
      <c r="A25" s="13"/>
      <c r="B25" s="13"/>
      <c r="C25" s="20">
        <v>2010</v>
      </c>
      <c r="D25" s="59" t="s">
        <v>86</v>
      </c>
      <c r="E25" s="30">
        <v>75941</v>
      </c>
    </row>
    <row r="26" spans="1:5" ht="43.5" customHeight="1">
      <c r="A26" s="13"/>
      <c r="B26" s="13"/>
      <c r="C26" s="20">
        <v>2360</v>
      </c>
      <c r="D26" s="17" t="s">
        <v>109</v>
      </c>
      <c r="E26" s="30">
        <v>13.3</v>
      </c>
    </row>
    <row r="27" spans="1:5" ht="19.5" customHeight="1">
      <c r="A27" s="13"/>
      <c r="B27" s="13">
        <v>75023</v>
      </c>
      <c r="C27" s="13"/>
      <c r="D27" s="15" t="s">
        <v>34</v>
      </c>
      <c r="E27" s="30">
        <f>E28++E29</f>
        <v>61640</v>
      </c>
    </row>
    <row r="28" spans="1:5" ht="18" customHeight="1">
      <c r="A28" s="13"/>
      <c r="B28" s="13"/>
      <c r="C28" s="26" t="s">
        <v>89</v>
      </c>
      <c r="D28" s="17" t="s">
        <v>64</v>
      </c>
      <c r="E28" s="30">
        <v>58440</v>
      </c>
    </row>
    <row r="29" spans="1:5" ht="15.75" customHeight="1">
      <c r="A29" s="13"/>
      <c r="B29" s="13"/>
      <c r="C29" s="26" t="s">
        <v>139</v>
      </c>
      <c r="D29" s="15" t="s">
        <v>140</v>
      </c>
      <c r="E29" s="30">
        <v>3200</v>
      </c>
    </row>
    <row r="30" spans="1:5" s="42" customFormat="1" ht="28.5" customHeight="1">
      <c r="A30" s="43">
        <v>751</v>
      </c>
      <c r="B30" s="44"/>
      <c r="C30" s="44"/>
      <c r="D30" s="37" t="s">
        <v>38</v>
      </c>
      <c r="E30" s="50">
        <f>E31</f>
        <v>1921</v>
      </c>
    </row>
    <row r="31" spans="1:5" ht="27.75" customHeight="1">
      <c r="A31" s="13"/>
      <c r="B31" s="13">
        <v>75101</v>
      </c>
      <c r="C31" s="13"/>
      <c r="D31" s="25" t="s">
        <v>66</v>
      </c>
      <c r="E31" s="30">
        <f>E32</f>
        <v>1921</v>
      </c>
    </row>
    <row r="32" spans="1:5" ht="36.75" customHeight="1">
      <c r="A32" s="13"/>
      <c r="B32" s="13"/>
      <c r="C32" s="20">
        <v>2010</v>
      </c>
      <c r="D32" s="59" t="s">
        <v>86</v>
      </c>
      <c r="E32" s="30">
        <v>1921</v>
      </c>
    </row>
    <row r="33" spans="1:5" s="42" customFormat="1" ht="24" customHeight="1">
      <c r="A33" s="43">
        <v>754</v>
      </c>
      <c r="B33" s="44"/>
      <c r="C33" s="44"/>
      <c r="D33" s="38" t="s">
        <v>40</v>
      </c>
      <c r="E33" s="50">
        <f>E34</f>
        <v>982200</v>
      </c>
    </row>
    <row r="34" spans="1:5" ht="19.5" customHeight="1">
      <c r="A34" s="13"/>
      <c r="B34" s="13">
        <v>75416</v>
      </c>
      <c r="D34" s="58" t="s">
        <v>169</v>
      </c>
      <c r="E34" s="30">
        <f>E35+E36</f>
        <v>982200</v>
      </c>
    </row>
    <row r="35" spans="1:5" ht="18" customHeight="1">
      <c r="A35" s="13"/>
      <c r="B35" s="13"/>
      <c r="C35" s="26" t="s">
        <v>175</v>
      </c>
      <c r="D35" s="17" t="s">
        <v>174</v>
      </c>
      <c r="E35" s="30">
        <v>980000</v>
      </c>
    </row>
    <row r="36" spans="1:5" ht="17.25" customHeight="1">
      <c r="A36" s="13"/>
      <c r="B36" s="13"/>
      <c r="C36" s="26" t="s">
        <v>150</v>
      </c>
      <c r="D36" s="17" t="s">
        <v>157</v>
      </c>
      <c r="E36" s="30">
        <v>2200</v>
      </c>
    </row>
    <row r="37" spans="1:5" s="42" customFormat="1" ht="43.5" customHeight="1">
      <c r="A37" s="43">
        <v>756</v>
      </c>
      <c r="B37" s="44"/>
      <c r="C37" s="44"/>
      <c r="D37" s="37" t="s">
        <v>42</v>
      </c>
      <c r="E37" s="57">
        <f>E38+E41+E48+E57+E61</f>
        <v>27116255</v>
      </c>
    </row>
    <row r="38" spans="1:5" ht="20.25" customHeight="1">
      <c r="A38" s="13"/>
      <c r="B38" s="13">
        <v>75601</v>
      </c>
      <c r="C38" s="13"/>
      <c r="D38" s="25" t="s">
        <v>67</v>
      </c>
      <c r="E38" s="30">
        <f>E39+E40</f>
        <v>48540</v>
      </c>
    </row>
    <row r="39" spans="1:5" ht="28.5" customHeight="1">
      <c r="A39" s="16"/>
      <c r="B39" s="13"/>
      <c r="C39" s="26" t="s">
        <v>93</v>
      </c>
      <c r="D39" s="25" t="s">
        <v>115</v>
      </c>
      <c r="E39" s="30">
        <v>48000</v>
      </c>
    </row>
    <row r="40" spans="1:5" ht="21" customHeight="1">
      <c r="A40" s="16"/>
      <c r="B40" s="13"/>
      <c r="C40" s="26" t="s">
        <v>94</v>
      </c>
      <c r="D40" s="25" t="s">
        <v>116</v>
      </c>
      <c r="E40" s="30">
        <v>540</v>
      </c>
    </row>
    <row r="41" spans="1:5" ht="42" customHeight="1">
      <c r="A41" s="16"/>
      <c r="B41" s="20">
        <v>75615</v>
      </c>
      <c r="C41" s="13"/>
      <c r="D41" s="25" t="s">
        <v>113</v>
      </c>
      <c r="E41" s="61">
        <f>E42+E43+E44+E45+E46+E47</f>
        <v>13259517</v>
      </c>
    </row>
    <row r="42" spans="1:5" ht="15.75" customHeight="1">
      <c r="A42" s="16"/>
      <c r="B42" s="13"/>
      <c r="C42" s="14" t="s">
        <v>96</v>
      </c>
      <c r="D42" s="15" t="s">
        <v>68</v>
      </c>
      <c r="E42" s="30">
        <v>1250000</v>
      </c>
    </row>
    <row r="43" spans="1:5" ht="15.75" customHeight="1">
      <c r="A43" s="16"/>
      <c r="B43" s="13"/>
      <c r="C43" s="14" t="s">
        <v>97</v>
      </c>
      <c r="D43" s="15" t="s">
        <v>69</v>
      </c>
      <c r="E43" s="30">
        <v>117</v>
      </c>
    </row>
    <row r="44" spans="1:5" ht="15.75" customHeight="1">
      <c r="A44" s="16"/>
      <c r="B44" s="13"/>
      <c r="C44" s="14" t="s">
        <v>98</v>
      </c>
      <c r="D44" s="15" t="s">
        <v>70</v>
      </c>
      <c r="E44" s="30">
        <v>2000</v>
      </c>
    </row>
    <row r="45" spans="1:5" ht="15.75" customHeight="1">
      <c r="A45" s="16"/>
      <c r="B45" s="13"/>
      <c r="C45" s="14" t="s">
        <v>99</v>
      </c>
      <c r="D45" s="15" t="s">
        <v>71</v>
      </c>
      <c r="E45" s="30">
        <v>12000000</v>
      </c>
    </row>
    <row r="46" spans="1:5" ht="15.75" customHeight="1">
      <c r="A46" s="16"/>
      <c r="B46" s="13"/>
      <c r="C46" s="14" t="s">
        <v>101</v>
      </c>
      <c r="D46" s="15" t="s">
        <v>72</v>
      </c>
      <c r="E46" s="30">
        <v>6400</v>
      </c>
    </row>
    <row r="47" spans="1:5" ht="21" customHeight="1">
      <c r="A47" s="16"/>
      <c r="B47" s="13"/>
      <c r="C47" s="26" t="s">
        <v>94</v>
      </c>
      <c r="D47" s="25" t="s">
        <v>116</v>
      </c>
      <c r="E47" s="30">
        <v>1000</v>
      </c>
    </row>
    <row r="48" spans="1:5" ht="44.25" customHeight="1">
      <c r="A48" s="16"/>
      <c r="B48" s="20">
        <v>75616</v>
      </c>
      <c r="C48" s="14"/>
      <c r="D48" s="25" t="s">
        <v>114</v>
      </c>
      <c r="E48" s="61">
        <f>E49+E50+E51+E52+E53+E54+E55+E56</f>
        <v>4389553</v>
      </c>
    </row>
    <row r="49" spans="1:5" ht="15.75" customHeight="1">
      <c r="A49" s="16"/>
      <c r="B49" s="13"/>
      <c r="C49" s="14" t="s">
        <v>96</v>
      </c>
      <c r="D49" s="15" t="s">
        <v>68</v>
      </c>
      <c r="E49" s="30">
        <v>2420000</v>
      </c>
    </row>
    <row r="50" spans="1:5" ht="15.75" customHeight="1">
      <c r="A50" s="16"/>
      <c r="B50" s="13"/>
      <c r="C50" s="14" t="s">
        <v>97</v>
      </c>
      <c r="D50" s="15" t="s">
        <v>69</v>
      </c>
      <c r="E50" s="30">
        <v>75000</v>
      </c>
    </row>
    <row r="51" spans="1:5" ht="15.75" customHeight="1">
      <c r="A51" s="16"/>
      <c r="B51" s="13"/>
      <c r="C51" s="14" t="s">
        <v>98</v>
      </c>
      <c r="D51" s="15" t="s">
        <v>70</v>
      </c>
      <c r="E51" s="30">
        <v>9500</v>
      </c>
    </row>
    <row r="52" spans="1:5" ht="15.75" customHeight="1">
      <c r="A52" s="16"/>
      <c r="B52" s="13"/>
      <c r="C52" s="14" t="s">
        <v>99</v>
      </c>
      <c r="D52" s="15" t="s">
        <v>71</v>
      </c>
      <c r="E52" s="30">
        <v>160000</v>
      </c>
    </row>
    <row r="53" spans="1:5" ht="15.75" customHeight="1">
      <c r="A53" s="16"/>
      <c r="B53" s="13"/>
      <c r="C53" s="14" t="s">
        <v>100</v>
      </c>
      <c r="D53" s="15" t="s">
        <v>73</v>
      </c>
      <c r="E53" s="30">
        <v>150000</v>
      </c>
    </row>
    <row r="54" spans="1:5" ht="27.75" customHeight="1">
      <c r="A54" s="16"/>
      <c r="B54" s="13"/>
      <c r="C54" s="26" t="s">
        <v>95</v>
      </c>
      <c r="D54" s="25" t="s">
        <v>117</v>
      </c>
      <c r="E54" s="30">
        <v>1090053</v>
      </c>
    </row>
    <row r="55" spans="1:5" ht="18" customHeight="1">
      <c r="A55" s="16"/>
      <c r="B55" s="13"/>
      <c r="C55" s="14" t="s">
        <v>101</v>
      </c>
      <c r="D55" s="15" t="s">
        <v>72</v>
      </c>
      <c r="E55" s="30">
        <v>460000</v>
      </c>
    </row>
    <row r="56" spans="1:5" ht="20.25" customHeight="1">
      <c r="A56" s="16"/>
      <c r="B56" s="13"/>
      <c r="C56" s="26" t="s">
        <v>94</v>
      </c>
      <c r="D56" s="25" t="s">
        <v>118</v>
      </c>
      <c r="E56" s="30">
        <v>25000</v>
      </c>
    </row>
    <row r="57" spans="1:5" ht="27.75" customHeight="1">
      <c r="A57" s="16"/>
      <c r="B57" s="20">
        <v>75618</v>
      </c>
      <c r="C57" s="13"/>
      <c r="D57" s="25" t="s">
        <v>74</v>
      </c>
      <c r="E57" s="30">
        <f>E58+E59+E60</f>
        <v>204000</v>
      </c>
    </row>
    <row r="58" spans="1:5" ht="15.75" customHeight="1">
      <c r="A58" s="16"/>
      <c r="B58" s="13"/>
      <c r="C58" s="14" t="s">
        <v>102</v>
      </c>
      <c r="D58" s="15" t="s">
        <v>75</v>
      </c>
      <c r="E58" s="30">
        <v>29000</v>
      </c>
    </row>
    <row r="59" spans="1:5" ht="20.25" customHeight="1">
      <c r="A59" s="16"/>
      <c r="B59" s="13"/>
      <c r="C59" s="26" t="s">
        <v>105</v>
      </c>
      <c r="D59" s="25" t="s">
        <v>106</v>
      </c>
      <c r="E59" s="30">
        <v>100000</v>
      </c>
    </row>
    <row r="60" spans="1:5" ht="27.75" customHeight="1">
      <c r="A60" s="16"/>
      <c r="B60" s="13"/>
      <c r="C60" s="26" t="s">
        <v>95</v>
      </c>
      <c r="D60" s="25" t="s">
        <v>117</v>
      </c>
      <c r="E60" s="30">
        <v>75000</v>
      </c>
    </row>
    <row r="61" spans="1:5" ht="23.25" customHeight="1">
      <c r="A61" s="16"/>
      <c r="B61" s="20">
        <v>75621</v>
      </c>
      <c r="C61" s="13"/>
      <c r="D61" s="25" t="s">
        <v>76</v>
      </c>
      <c r="E61" s="30">
        <f>E62+E63</f>
        <v>9214645</v>
      </c>
    </row>
    <row r="62" spans="1:5" ht="17.25" customHeight="1">
      <c r="A62" s="16"/>
      <c r="B62" s="13"/>
      <c r="C62" s="14" t="s">
        <v>103</v>
      </c>
      <c r="D62" s="15" t="s">
        <v>77</v>
      </c>
      <c r="E62" s="30">
        <v>9064645</v>
      </c>
    </row>
    <row r="63" spans="1:5" ht="17.25" customHeight="1">
      <c r="A63" s="16"/>
      <c r="B63" s="13"/>
      <c r="C63" s="14" t="s">
        <v>104</v>
      </c>
      <c r="D63" s="15" t="s">
        <v>78</v>
      </c>
      <c r="E63" s="30">
        <v>150000</v>
      </c>
    </row>
    <row r="64" spans="1:5" s="42" customFormat="1" ht="20.25" customHeight="1">
      <c r="A64" s="44">
        <v>758</v>
      </c>
      <c r="B64" s="44"/>
      <c r="C64" s="44"/>
      <c r="D64" s="36" t="s">
        <v>79</v>
      </c>
      <c r="E64" s="52">
        <f>E65+E67</f>
        <v>11197018</v>
      </c>
    </row>
    <row r="65" spans="1:5" ht="18" customHeight="1">
      <c r="A65" s="13"/>
      <c r="B65" s="13">
        <v>75801</v>
      </c>
      <c r="C65" s="13"/>
      <c r="D65" s="15" t="s">
        <v>80</v>
      </c>
      <c r="E65" s="30">
        <f>E66</f>
        <v>11102018</v>
      </c>
    </row>
    <row r="66" spans="1:5" ht="15.75" customHeight="1">
      <c r="A66" s="13"/>
      <c r="B66" s="13"/>
      <c r="C66" s="13">
        <v>2920</v>
      </c>
      <c r="D66" s="15" t="s">
        <v>81</v>
      </c>
      <c r="E66" s="30">
        <v>11102018</v>
      </c>
    </row>
    <row r="67" spans="1:5" ht="16.5" customHeight="1">
      <c r="A67" s="13"/>
      <c r="B67" s="13">
        <v>75814</v>
      </c>
      <c r="C67" s="13"/>
      <c r="D67" s="15" t="s">
        <v>46</v>
      </c>
      <c r="E67" s="30">
        <f>E68</f>
        <v>95000</v>
      </c>
    </row>
    <row r="68" spans="1:5" ht="15.75" customHeight="1">
      <c r="A68" s="13"/>
      <c r="B68" s="13"/>
      <c r="C68" s="14" t="s">
        <v>91</v>
      </c>
      <c r="D68" s="15" t="s">
        <v>82</v>
      </c>
      <c r="E68" s="30">
        <v>95000</v>
      </c>
    </row>
    <row r="69" spans="1:5" ht="30" customHeight="1">
      <c r="A69" s="13"/>
      <c r="B69" s="13"/>
      <c r="C69" s="26" t="s">
        <v>158</v>
      </c>
      <c r="D69" s="25" t="s">
        <v>178</v>
      </c>
      <c r="E69" s="30">
        <v>0</v>
      </c>
    </row>
    <row r="70" spans="1:5" s="42" customFormat="1" ht="20.25" customHeight="1">
      <c r="A70" s="44">
        <v>801</v>
      </c>
      <c r="B70" s="44"/>
      <c r="C70" s="44"/>
      <c r="D70" s="36" t="s">
        <v>49</v>
      </c>
      <c r="E70" s="52">
        <f>E71+E73+E75+E78+E80</f>
        <v>714431</v>
      </c>
    </row>
    <row r="71" spans="1:5" ht="17.25" customHeight="1">
      <c r="A71" s="13"/>
      <c r="B71" s="13">
        <v>80101</v>
      </c>
      <c r="C71" s="13"/>
      <c r="D71" s="15" t="s">
        <v>83</v>
      </c>
      <c r="E71" s="30">
        <f>E72</f>
        <v>7061</v>
      </c>
    </row>
    <row r="72" spans="1:5" ht="18.75" customHeight="1">
      <c r="A72" s="13"/>
      <c r="B72" s="13"/>
      <c r="C72" s="26" t="s">
        <v>89</v>
      </c>
      <c r="D72" s="17" t="s">
        <v>64</v>
      </c>
      <c r="E72" s="30">
        <v>7061</v>
      </c>
    </row>
    <row r="73" spans="1:5" ht="18.75" customHeight="1">
      <c r="A73" s="13"/>
      <c r="B73" s="13">
        <v>80103</v>
      </c>
      <c r="C73" s="26"/>
      <c r="D73" s="17" t="s">
        <v>192</v>
      </c>
      <c r="E73" s="61">
        <f>E74</f>
        <v>90383</v>
      </c>
    </row>
    <row r="74" spans="1:5" ht="28.5" customHeight="1">
      <c r="A74" s="13"/>
      <c r="B74" s="13"/>
      <c r="C74" s="26" t="s">
        <v>182</v>
      </c>
      <c r="D74" s="25" t="s">
        <v>111</v>
      </c>
      <c r="E74" s="61">
        <v>90383</v>
      </c>
    </row>
    <row r="75" spans="1:5" ht="18" customHeight="1">
      <c r="A75" s="13"/>
      <c r="B75" s="13">
        <v>80104</v>
      </c>
      <c r="C75" s="26"/>
      <c r="D75" s="25" t="s">
        <v>138</v>
      </c>
      <c r="E75" s="30">
        <f>E76+E77</f>
        <v>594215</v>
      </c>
    </row>
    <row r="76" spans="1:5" ht="18" customHeight="1">
      <c r="A76" s="13"/>
      <c r="B76" s="13"/>
      <c r="C76" s="26" t="s">
        <v>139</v>
      </c>
      <c r="D76" s="25" t="s">
        <v>140</v>
      </c>
      <c r="E76" s="30">
        <v>15000</v>
      </c>
    </row>
    <row r="77" spans="1:5" ht="29.25" customHeight="1">
      <c r="A77" s="13"/>
      <c r="B77" s="13"/>
      <c r="C77" s="26" t="s">
        <v>182</v>
      </c>
      <c r="D77" s="25" t="s">
        <v>111</v>
      </c>
      <c r="E77" s="30">
        <v>579215</v>
      </c>
    </row>
    <row r="78" spans="1:5" ht="18" customHeight="1">
      <c r="A78" s="13"/>
      <c r="B78" s="13">
        <v>80106</v>
      </c>
      <c r="C78" s="26"/>
      <c r="D78" s="25" t="s">
        <v>167</v>
      </c>
      <c r="E78" s="30">
        <f>E79</f>
        <v>20000</v>
      </c>
    </row>
    <row r="79" spans="1:5" ht="18" customHeight="1">
      <c r="A79" s="13"/>
      <c r="B79" s="13"/>
      <c r="C79" s="26" t="s">
        <v>139</v>
      </c>
      <c r="D79" s="25" t="s">
        <v>140</v>
      </c>
      <c r="E79" s="30">
        <v>20000</v>
      </c>
    </row>
    <row r="80" spans="1:5" ht="18.75" customHeight="1">
      <c r="A80" s="13"/>
      <c r="B80" s="13">
        <v>80110</v>
      </c>
      <c r="C80" s="13"/>
      <c r="D80" s="15" t="s">
        <v>84</v>
      </c>
      <c r="E80" s="30">
        <f>E81</f>
        <v>2772</v>
      </c>
    </row>
    <row r="81" spans="1:5" ht="16.5" customHeight="1">
      <c r="A81" s="13"/>
      <c r="B81" s="13"/>
      <c r="C81" s="26" t="s">
        <v>89</v>
      </c>
      <c r="D81" s="17" t="s">
        <v>64</v>
      </c>
      <c r="E81" s="30">
        <v>2772</v>
      </c>
    </row>
    <row r="82" spans="1:5" s="42" customFormat="1" ht="22.5" customHeight="1">
      <c r="A82" s="44">
        <v>852</v>
      </c>
      <c r="B82" s="44"/>
      <c r="C82" s="44"/>
      <c r="D82" s="36" t="s">
        <v>88</v>
      </c>
      <c r="E82" s="52">
        <f>E83+E86+E89+E91+E93+E95+E98</f>
        <v>3053255</v>
      </c>
    </row>
    <row r="83" spans="1:5" s="1" customFormat="1" ht="42" customHeight="1">
      <c r="A83" s="13"/>
      <c r="B83" s="20">
        <v>85212</v>
      </c>
      <c r="C83" s="13"/>
      <c r="D83" s="17" t="s">
        <v>153</v>
      </c>
      <c r="E83" s="30">
        <f>E84+E85</f>
        <v>2560240</v>
      </c>
    </row>
    <row r="84" spans="1:5" s="1" customFormat="1" ht="40.5" customHeight="1">
      <c r="A84" s="13"/>
      <c r="B84" s="13"/>
      <c r="C84" s="20">
        <v>2010</v>
      </c>
      <c r="D84" s="17" t="s">
        <v>86</v>
      </c>
      <c r="E84" s="30">
        <v>2548000</v>
      </c>
    </row>
    <row r="85" spans="1:5" s="1" customFormat="1" ht="42.75" customHeight="1">
      <c r="A85" s="13"/>
      <c r="B85" s="13"/>
      <c r="C85" s="20">
        <v>2360</v>
      </c>
      <c r="D85" s="17" t="s">
        <v>156</v>
      </c>
      <c r="E85" s="30">
        <v>12240</v>
      </c>
    </row>
    <row r="86" spans="1:5" ht="42.75" customHeight="1">
      <c r="A86" s="16"/>
      <c r="B86" s="20">
        <v>85213</v>
      </c>
      <c r="C86" s="13"/>
      <c r="D86" s="17" t="s">
        <v>86</v>
      </c>
      <c r="E86" s="30">
        <f>E87+E88</f>
        <v>36900</v>
      </c>
    </row>
    <row r="87" spans="1:5" ht="44.25" customHeight="1">
      <c r="A87" s="16"/>
      <c r="B87" s="13"/>
      <c r="C87" s="20">
        <v>2010</v>
      </c>
      <c r="D87" s="17" t="s">
        <v>86</v>
      </c>
      <c r="E87" s="30">
        <v>12500</v>
      </c>
    </row>
    <row r="88" spans="1:5" ht="29.25" customHeight="1">
      <c r="A88" s="16"/>
      <c r="B88" s="13"/>
      <c r="C88" s="20">
        <v>2030</v>
      </c>
      <c r="D88" s="25" t="s">
        <v>111</v>
      </c>
      <c r="E88" s="30">
        <v>24400</v>
      </c>
    </row>
    <row r="89" spans="1:5" ht="29.25" customHeight="1">
      <c r="A89" s="16"/>
      <c r="B89" s="13">
        <v>85214</v>
      </c>
      <c r="C89" s="13"/>
      <c r="D89" s="17" t="s">
        <v>126</v>
      </c>
      <c r="E89" s="30">
        <f>E90</f>
        <v>16600</v>
      </c>
    </row>
    <row r="90" spans="1:5" ht="28.5" customHeight="1">
      <c r="A90" s="16"/>
      <c r="B90" s="13"/>
      <c r="C90" s="20">
        <v>2030</v>
      </c>
      <c r="D90" s="25" t="s">
        <v>111</v>
      </c>
      <c r="E90" s="30">
        <v>16600</v>
      </c>
    </row>
    <row r="91" spans="1:5" ht="19.5" customHeight="1">
      <c r="A91" s="16"/>
      <c r="B91" s="13">
        <v>85216</v>
      </c>
      <c r="C91" s="20"/>
      <c r="D91" s="27" t="s">
        <v>148</v>
      </c>
      <c r="E91" s="30">
        <f>E92</f>
        <v>176800</v>
      </c>
    </row>
    <row r="92" spans="1:5" ht="29.25" customHeight="1">
      <c r="A92" s="16"/>
      <c r="B92" s="13"/>
      <c r="C92" s="20">
        <v>2030</v>
      </c>
      <c r="D92" s="25" t="s">
        <v>111</v>
      </c>
      <c r="E92" s="30">
        <v>176800</v>
      </c>
    </row>
    <row r="93" spans="1:5" s="28" customFormat="1" ht="18.75" customHeight="1">
      <c r="A93" s="16"/>
      <c r="B93" s="13">
        <v>85219</v>
      </c>
      <c r="C93" s="13"/>
      <c r="D93" s="15" t="s">
        <v>53</v>
      </c>
      <c r="E93" s="30">
        <f>E94</f>
        <v>109600</v>
      </c>
    </row>
    <row r="94" spans="1:5" ht="27.75" customHeight="1">
      <c r="A94" s="16"/>
      <c r="B94" s="13"/>
      <c r="C94" s="20">
        <v>2030</v>
      </c>
      <c r="D94" s="25" t="s">
        <v>111</v>
      </c>
      <c r="E94" s="30">
        <v>109600</v>
      </c>
    </row>
    <row r="95" spans="1:5" ht="21.75" customHeight="1">
      <c r="A95" s="16"/>
      <c r="B95" s="20">
        <v>85228</v>
      </c>
      <c r="C95" s="13"/>
      <c r="D95" s="17" t="s">
        <v>85</v>
      </c>
      <c r="E95" s="30">
        <f>E96+E97</f>
        <v>98115</v>
      </c>
    </row>
    <row r="96" spans="1:5" ht="39.75" customHeight="1">
      <c r="A96" s="16"/>
      <c r="B96" s="13"/>
      <c r="C96" s="20">
        <v>2010</v>
      </c>
      <c r="D96" s="17" t="s">
        <v>86</v>
      </c>
      <c r="E96" s="30">
        <v>98000</v>
      </c>
    </row>
    <row r="97" spans="1:5" ht="30" customHeight="1">
      <c r="A97" s="16"/>
      <c r="B97" s="13"/>
      <c r="C97" s="20">
        <v>2360</v>
      </c>
      <c r="D97" s="17" t="s">
        <v>168</v>
      </c>
      <c r="E97" s="63">
        <v>115</v>
      </c>
    </row>
    <row r="98" spans="1:5" ht="19.5" customHeight="1">
      <c r="A98" s="16"/>
      <c r="B98" s="13">
        <v>85295</v>
      </c>
      <c r="C98" s="20"/>
      <c r="D98" s="27" t="s">
        <v>24</v>
      </c>
      <c r="E98" s="56">
        <f>E99</f>
        <v>55000</v>
      </c>
    </row>
    <row r="99" spans="1:5" ht="29.25" customHeight="1">
      <c r="A99" s="16"/>
      <c r="B99" s="13"/>
      <c r="C99" s="20">
        <v>2030</v>
      </c>
      <c r="D99" s="25" t="s">
        <v>111</v>
      </c>
      <c r="E99" s="30">
        <v>55000</v>
      </c>
    </row>
    <row r="100" spans="1:5" s="42" customFormat="1" ht="24.75" customHeight="1">
      <c r="A100" s="41">
        <v>853</v>
      </c>
      <c r="B100" s="44"/>
      <c r="C100" s="43"/>
      <c r="D100" s="37" t="s">
        <v>159</v>
      </c>
      <c r="E100" s="50">
        <f>E101</f>
        <v>367030.68</v>
      </c>
    </row>
    <row r="101" spans="1:5" ht="21" customHeight="1">
      <c r="A101" s="16"/>
      <c r="B101" s="13">
        <v>85395</v>
      </c>
      <c r="C101" s="20"/>
      <c r="D101" s="25" t="s">
        <v>24</v>
      </c>
      <c r="E101" s="30">
        <f>E102+E103</f>
        <v>367030.68</v>
      </c>
    </row>
    <row r="102" spans="1:5" ht="31.5" customHeight="1">
      <c r="A102" s="16"/>
      <c r="B102" s="13"/>
      <c r="C102" s="20">
        <v>2007</v>
      </c>
      <c r="D102" s="25" t="s">
        <v>176</v>
      </c>
      <c r="E102" s="30">
        <v>311976.08</v>
      </c>
    </row>
    <row r="103" spans="1:5" ht="30" customHeight="1">
      <c r="A103" s="16"/>
      <c r="B103" s="13"/>
      <c r="C103" s="20">
        <v>2009</v>
      </c>
      <c r="D103" s="25" t="s">
        <v>176</v>
      </c>
      <c r="E103" s="30">
        <v>55054.6</v>
      </c>
    </row>
    <row r="104" spans="1:5" s="42" customFormat="1" ht="24" customHeight="1">
      <c r="A104" s="41">
        <v>900</v>
      </c>
      <c r="B104" s="44"/>
      <c r="C104" s="43"/>
      <c r="D104" s="46" t="s">
        <v>55</v>
      </c>
      <c r="E104" s="50">
        <f>E105</f>
        <v>8800</v>
      </c>
    </row>
    <row r="105" spans="1:5" ht="29.25" customHeight="1">
      <c r="A105" s="16"/>
      <c r="B105" s="20">
        <v>90019</v>
      </c>
      <c r="C105" s="20"/>
      <c r="D105" s="25" t="s">
        <v>154</v>
      </c>
      <c r="E105" s="30">
        <f>E106</f>
        <v>8800</v>
      </c>
    </row>
    <row r="106" spans="1:5" ht="27" customHeight="1">
      <c r="A106" s="16"/>
      <c r="B106" s="13"/>
      <c r="C106" s="14" t="s">
        <v>95</v>
      </c>
      <c r="D106" s="25" t="s">
        <v>117</v>
      </c>
      <c r="E106" s="30">
        <v>8800</v>
      </c>
    </row>
    <row r="107" spans="1:5" ht="22.5" customHeight="1">
      <c r="A107" s="16"/>
      <c r="B107" s="13"/>
      <c r="C107" s="20"/>
      <c r="D107" s="53" t="s">
        <v>87</v>
      </c>
      <c r="E107" s="52">
        <f>E6+E10+E14+E17+E23+E30+E33+E37+E64+E70+E82+E100+E104</f>
        <v>46827072.98</v>
      </c>
    </row>
    <row r="108" ht="19.5" customHeight="1"/>
  </sheetData>
  <sheetProtection/>
  <mergeCells count="3">
    <mergeCell ref="C3:D3"/>
    <mergeCell ref="B2:D2"/>
    <mergeCell ref="D1:E1"/>
  </mergeCells>
  <printOptions/>
  <pageMargins left="0.5" right="0.17" top="0.44" bottom="0.25" header="0.22" footer="0.21"/>
  <pageSetup horizontalDpi="1200" verticalDpi="12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">
      <selection activeCell="J11" sqref="J11:J12"/>
    </sheetView>
  </sheetViews>
  <sheetFormatPr defaultColWidth="9.00390625" defaultRowHeight="15" customHeight="1"/>
  <cols>
    <col min="1" max="1" width="6.375" style="1" customWidth="1"/>
    <col min="2" max="2" width="9.00390625" style="1" customWidth="1"/>
    <col min="3" max="3" width="6.125" style="1" customWidth="1"/>
    <col min="4" max="4" width="60.25390625" style="1" customWidth="1"/>
    <col min="5" max="5" width="16.125" style="1" customWidth="1"/>
    <col min="6" max="16384" width="9.125" style="1" customWidth="1"/>
  </cols>
  <sheetData>
    <row r="1" ht="15" customHeight="1">
      <c r="E1" s="1" t="s">
        <v>195</v>
      </c>
    </row>
    <row r="2" spans="1:5" ht="15" customHeight="1">
      <c r="A2" s="2"/>
      <c r="B2" s="64" t="s">
        <v>149</v>
      </c>
      <c r="C2" s="67"/>
      <c r="D2" s="67"/>
      <c r="E2" s="67"/>
    </row>
    <row r="3" spans="1:5" ht="13.5" customHeight="1">
      <c r="A3" s="2"/>
      <c r="B3" s="4"/>
      <c r="C3" s="4"/>
      <c r="D3" s="3" t="s">
        <v>189</v>
      </c>
      <c r="E3" s="5"/>
    </row>
    <row r="4" ht="9" customHeight="1"/>
    <row r="5" spans="1:5" ht="30" customHeight="1">
      <c r="A5" s="6" t="s">
        <v>0</v>
      </c>
      <c r="B5" s="7" t="s">
        <v>1</v>
      </c>
      <c r="C5" s="6" t="s">
        <v>2</v>
      </c>
      <c r="D5" s="8" t="s">
        <v>3</v>
      </c>
      <c r="E5" s="32" t="s">
        <v>190</v>
      </c>
    </row>
    <row r="6" spans="1:5" s="10" customFormat="1" ht="15" customHeight="1">
      <c r="A6" s="9">
        <v>1</v>
      </c>
      <c r="B6" s="9">
        <v>2</v>
      </c>
      <c r="C6" s="9">
        <v>3</v>
      </c>
      <c r="D6" s="9">
        <v>4</v>
      </c>
      <c r="E6" s="9">
        <v>6</v>
      </c>
    </row>
    <row r="7" spans="1:5" s="42" customFormat="1" ht="19.5" customHeight="1">
      <c r="A7" s="39" t="s">
        <v>4</v>
      </c>
      <c r="B7" s="44"/>
      <c r="C7" s="44"/>
      <c r="D7" s="41" t="s">
        <v>5</v>
      </c>
      <c r="E7" s="50">
        <f>E8+E13</f>
        <v>352200</v>
      </c>
    </row>
    <row r="8" spans="1:5" ht="15" customHeight="1">
      <c r="A8" s="13"/>
      <c r="B8" s="14" t="s">
        <v>6</v>
      </c>
      <c r="C8" s="13"/>
      <c r="D8" s="15" t="s">
        <v>7</v>
      </c>
      <c r="E8" s="30">
        <f>E9+E10+E11+E12</f>
        <v>350000</v>
      </c>
    </row>
    <row r="9" spans="1:5" ht="15" customHeight="1">
      <c r="A9" s="13"/>
      <c r="B9" s="14"/>
      <c r="C9" s="13">
        <v>4210</v>
      </c>
      <c r="D9" s="16" t="s">
        <v>14</v>
      </c>
      <c r="E9" s="30">
        <v>20000</v>
      </c>
    </row>
    <row r="10" spans="1:5" ht="15" customHeight="1">
      <c r="A10" s="13"/>
      <c r="B10" s="14"/>
      <c r="C10" s="13">
        <v>4270</v>
      </c>
      <c r="D10" s="15" t="s">
        <v>16</v>
      </c>
      <c r="E10" s="30">
        <v>100000</v>
      </c>
    </row>
    <row r="11" spans="1:5" ht="15" customHeight="1">
      <c r="A11" s="13"/>
      <c r="B11" s="14"/>
      <c r="C11" s="13">
        <v>4300</v>
      </c>
      <c r="D11" s="15" t="s">
        <v>17</v>
      </c>
      <c r="E11" s="30">
        <v>30000</v>
      </c>
    </row>
    <row r="12" spans="1:5" ht="20.25" customHeight="1">
      <c r="A12" s="13"/>
      <c r="B12" s="13"/>
      <c r="C12" s="13">
        <v>6050</v>
      </c>
      <c r="D12" s="16" t="s">
        <v>8</v>
      </c>
      <c r="E12" s="30">
        <v>200000</v>
      </c>
    </row>
    <row r="13" spans="1:5" ht="17.25" customHeight="1">
      <c r="A13" s="13"/>
      <c r="B13" s="14" t="s">
        <v>9</v>
      </c>
      <c r="C13" s="13"/>
      <c r="D13" s="16" t="s">
        <v>10</v>
      </c>
      <c r="E13" s="30">
        <f>E14</f>
        <v>2200</v>
      </c>
    </row>
    <row r="14" spans="1:5" ht="15" customHeight="1">
      <c r="A14" s="13"/>
      <c r="B14" s="13"/>
      <c r="C14" s="13">
        <v>2850</v>
      </c>
      <c r="D14" s="16" t="s">
        <v>11</v>
      </c>
      <c r="E14" s="30">
        <v>2200</v>
      </c>
    </row>
    <row r="15" spans="1:5" s="42" customFormat="1" ht="22.5" customHeight="1">
      <c r="A15" s="44">
        <v>150</v>
      </c>
      <c r="B15" s="44"/>
      <c r="C15" s="44"/>
      <c r="D15" s="41" t="s">
        <v>145</v>
      </c>
      <c r="E15" s="50">
        <f>E16</f>
        <v>7860.79</v>
      </c>
    </row>
    <row r="16" spans="1:5" ht="20.25" customHeight="1">
      <c r="A16" s="13"/>
      <c r="B16" s="13">
        <v>15011</v>
      </c>
      <c r="C16" s="13"/>
      <c r="D16" s="16" t="s">
        <v>146</v>
      </c>
      <c r="E16" s="30">
        <f>E17</f>
        <v>7860.79</v>
      </c>
    </row>
    <row r="17" spans="1:5" ht="36" customHeight="1">
      <c r="A17" s="13"/>
      <c r="B17" s="13"/>
      <c r="C17" s="20">
        <v>6639</v>
      </c>
      <c r="D17" s="60" t="s">
        <v>147</v>
      </c>
      <c r="E17" s="30">
        <v>7860.79</v>
      </c>
    </row>
    <row r="18" spans="1:5" s="42" customFormat="1" ht="32.25" customHeight="1">
      <c r="A18" s="43">
        <v>400</v>
      </c>
      <c r="B18" s="44"/>
      <c r="C18" s="44"/>
      <c r="D18" s="47" t="s">
        <v>12</v>
      </c>
      <c r="E18" s="50">
        <f>E19</f>
        <v>518000</v>
      </c>
    </row>
    <row r="19" spans="1:5" ht="15" customHeight="1">
      <c r="A19" s="13"/>
      <c r="B19" s="13">
        <v>40002</v>
      </c>
      <c r="C19" s="13"/>
      <c r="D19" s="16" t="s">
        <v>13</v>
      </c>
      <c r="E19" s="30">
        <f>E20+E21+E22+E23+E24+E25</f>
        <v>518000</v>
      </c>
    </row>
    <row r="20" spans="1:5" ht="15" customHeight="1">
      <c r="A20" s="13"/>
      <c r="B20" s="13"/>
      <c r="C20" s="13">
        <v>4210</v>
      </c>
      <c r="D20" s="16" t="s">
        <v>14</v>
      </c>
      <c r="E20" s="31">
        <v>20000</v>
      </c>
    </row>
    <row r="21" spans="1:5" ht="15" customHeight="1">
      <c r="A21" s="13"/>
      <c r="B21" s="13"/>
      <c r="C21" s="13">
        <v>4260</v>
      </c>
      <c r="D21" s="16" t="s">
        <v>15</v>
      </c>
      <c r="E21" s="31">
        <v>242000</v>
      </c>
    </row>
    <row r="22" spans="1:5" ht="15" customHeight="1">
      <c r="A22" s="13"/>
      <c r="B22" s="13"/>
      <c r="C22" s="13">
        <v>4270</v>
      </c>
      <c r="D22" s="16" t="s">
        <v>16</v>
      </c>
      <c r="E22" s="31">
        <v>160000</v>
      </c>
    </row>
    <row r="23" spans="1:5" ht="15" customHeight="1">
      <c r="A23" s="13"/>
      <c r="B23" s="13"/>
      <c r="C23" s="13">
        <v>4300</v>
      </c>
      <c r="D23" s="16" t="s">
        <v>17</v>
      </c>
      <c r="E23" s="31">
        <v>35000</v>
      </c>
    </row>
    <row r="24" spans="1:5" ht="29.25" customHeight="1">
      <c r="A24" s="13"/>
      <c r="B24" s="13"/>
      <c r="C24" s="20">
        <v>4360</v>
      </c>
      <c r="D24" s="17" t="s">
        <v>131</v>
      </c>
      <c r="E24" s="30">
        <v>1000</v>
      </c>
    </row>
    <row r="25" spans="1:5" ht="15" customHeight="1">
      <c r="A25" s="13"/>
      <c r="B25" s="13"/>
      <c r="C25" s="13">
        <v>4430</v>
      </c>
      <c r="D25" s="16" t="s">
        <v>18</v>
      </c>
      <c r="E25" s="31">
        <v>60000</v>
      </c>
    </row>
    <row r="26" spans="1:5" s="42" customFormat="1" ht="18.75" customHeight="1">
      <c r="A26" s="44">
        <v>600</v>
      </c>
      <c r="B26" s="44"/>
      <c r="C26" s="44"/>
      <c r="D26" s="41" t="s">
        <v>155</v>
      </c>
      <c r="E26" s="50">
        <f>E27+E29+E32</f>
        <v>8126000</v>
      </c>
    </row>
    <row r="27" spans="1:5" s="12" customFormat="1" ht="18" customHeight="1">
      <c r="A27" s="13"/>
      <c r="B27" s="13">
        <v>60013</v>
      </c>
      <c r="C27" s="13"/>
      <c r="D27" s="16" t="s">
        <v>128</v>
      </c>
      <c r="E27" s="31">
        <f>E28</f>
        <v>4500</v>
      </c>
    </row>
    <row r="28" spans="1:5" s="12" customFormat="1" ht="18" customHeight="1">
      <c r="A28" s="13"/>
      <c r="B28" s="13"/>
      <c r="C28" s="13">
        <v>4430</v>
      </c>
      <c r="D28" s="16" t="s">
        <v>18</v>
      </c>
      <c r="E28" s="30">
        <v>4500</v>
      </c>
    </row>
    <row r="29" spans="1:5" s="12" customFormat="1" ht="21.75" customHeight="1">
      <c r="A29" s="13"/>
      <c r="B29" s="13">
        <v>60014</v>
      </c>
      <c r="C29" s="13"/>
      <c r="D29" s="17" t="s">
        <v>130</v>
      </c>
      <c r="E29" s="31">
        <f>E30+E31</f>
        <v>1467000</v>
      </c>
    </row>
    <row r="30" spans="1:5" s="12" customFormat="1" ht="21" customHeight="1">
      <c r="A30" s="13"/>
      <c r="B30" s="13"/>
      <c r="C30" s="13">
        <v>4430</v>
      </c>
      <c r="D30" s="17" t="s">
        <v>18</v>
      </c>
      <c r="E30" s="31">
        <v>8000</v>
      </c>
    </row>
    <row r="31" spans="1:5" s="12" customFormat="1" ht="36.75" customHeight="1">
      <c r="A31" s="13"/>
      <c r="B31" s="13"/>
      <c r="C31" s="20">
        <v>6300</v>
      </c>
      <c r="D31" s="60" t="s">
        <v>141</v>
      </c>
      <c r="E31" s="31">
        <v>1459000</v>
      </c>
    </row>
    <row r="32" spans="1:5" ht="21.75" customHeight="1">
      <c r="A32" s="18"/>
      <c r="B32" s="13">
        <v>60016</v>
      </c>
      <c r="C32" s="18"/>
      <c r="D32" s="16" t="s">
        <v>19</v>
      </c>
      <c r="E32" s="31">
        <f>E33+E34+E35+E36+E37</f>
        <v>6654500</v>
      </c>
    </row>
    <row r="33" spans="1:5" ht="15" customHeight="1">
      <c r="A33" s="18"/>
      <c r="B33" s="18"/>
      <c r="C33" s="13">
        <v>4210</v>
      </c>
      <c r="D33" s="16" t="s">
        <v>14</v>
      </c>
      <c r="E33" s="31">
        <v>85000</v>
      </c>
    </row>
    <row r="34" spans="1:5" ht="15" customHeight="1">
      <c r="A34" s="18"/>
      <c r="B34" s="18"/>
      <c r="C34" s="13">
        <v>4270</v>
      </c>
      <c r="D34" s="16" t="s">
        <v>16</v>
      </c>
      <c r="E34" s="31">
        <v>150000</v>
      </c>
    </row>
    <row r="35" spans="1:5" ht="15" customHeight="1">
      <c r="A35" s="18"/>
      <c r="B35" s="18"/>
      <c r="C35" s="13">
        <v>4300</v>
      </c>
      <c r="D35" s="16" t="s">
        <v>17</v>
      </c>
      <c r="E35" s="31">
        <v>630000</v>
      </c>
    </row>
    <row r="36" spans="1:5" ht="21" customHeight="1">
      <c r="A36" s="18"/>
      <c r="B36" s="18"/>
      <c r="C36" s="13">
        <v>4430</v>
      </c>
      <c r="D36" s="16" t="s">
        <v>18</v>
      </c>
      <c r="E36" s="31">
        <v>7500</v>
      </c>
    </row>
    <row r="37" spans="1:5" ht="21.75" customHeight="1">
      <c r="A37" s="18"/>
      <c r="B37" s="18"/>
      <c r="C37" s="13">
        <v>6050</v>
      </c>
      <c r="D37" s="17" t="s">
        <v>8</v>
      </c>
      <c r="E37" s="31">
        <v>5782000</v>
      </c>
    </row>
    <row r="38" spans="1:5" s="42" customFormat="1" ht="21.75" customHeight="1">
      <c r="A38" s="44">
        <v>700</v>
      </c>
      <c r="B38" s="48"/>
      <c r="C38" s="48"/>
      <c r="D38" s="41" t="s">
        <v>20</v>
      </c>
      <c r="E38" s="50">
        <f>E39</f>
        <v>568156</v>
      </c>
    </row>
    <row r="39" spans="1:5" ht="21.75" customHeight="1">
      <c r="A39" s="18"/>
      <c r="B39" s="16">
        <v>70005</v>
      </c>
      <c r="C39" s="18"/>
      <c r="D39" s="16" t="s">
        <v>21</v>
      </c>
      <c r="E39" s="31">
        <f>E40+E41+E42+E43+E44+E45+E46+E47+E48</f>
        <v>568156</v>
      </c>
    </row>
    <row r="40" spans="1:5" ht="18" customHeight="1">
      <c r="A40" s="18"/>
      <c r="B40" s="18"/>
      <c r="C40" s="13">
        <v>4170</v>
      </c>
      <c r="D40" s="16" t="s">
        <v>119</v>
      </c>
      <c r="E40" s="31">
        <v>1500</v>
      </c>
    </row>
    <row r="41" spans="1:5" ht="17.25" customHeight="1">
      <c r="A41" s="18"/>
      <c r="B41" s="18"/>
      <c r="C41" s="13">
        <v>4210</v>
      </c>
      <c r="D41" s="16" t="s">
        <v>14</v>
      </c>
      <c r="E41" s="31">
        <v>8000</v>
      </c>
    </row>
    <row r="42" spans="1:5" ht="21.75" customHeight="1">
      <c r="A42" s="18"/>
      <c r="B42" s="18"/>
      <c r="C42" s="13">
        <v>4260</v>
      </c>
      <c r="D42" s="16" t="s">
        <v>15</v>
      </c>
      <c r="E42" s="31">
        <v>37000</v>
      </c>
    </row>
    <row r="43" spans="1:5" ht="18.75" customHeight="1">
      <c r="A43" s="18"/>
      <c r="B43" s="18"/>
      <c r="C43" s="13">
        <v>4270</v>
      </c>
      <c r="D43" s="16" t="s">
        <v>16</v>
      </c>
      <c r="E43" s="31">
        <v>20000</v>
      </c>
    </row>
    <row r="44" spans="1:5" ht="15" customHeight="1">
      <c r="A44" s="18"/>
      <c r="B44" s="18"/>
      <c r="C44" s="13">
        <v>4300</v>
      </c>
      <c r="D44" s="16" t="s">
        <v>17</v>
      </c>
      <c r="E44" s="31">
        <v>120000</v>
      </c>
    </row>
    <row r="45" spans="1:5" ht="15.75" customHeight="1">
      <c r="A45" s="18"/>
      <c r="B45" s="18"/>
      <c r="C45" s="13">
        <v>4430</v>
      </c>
      <c r="D45" s="17" t="s">
        <v>18</v>
      </c>
      <c r="E45" s="31">
        <v>20000</v>
      </c>
    </row>
    <row r="46" spans="1:5" ht="15.75" customHeight="1">
      <c r="A46" s="18"/>
      <c r="B46" s="18"/>
      <c r="C46" s="13">
        <v>4530</v>
      </c>
      <c r="D46" s="17" t="s">
        <v>193</v>
      </c>
      <c r="E46" s="31">
        <v>1656</v>
      </c>
    </row>
    <row r="47" spans="1:5" ht="15.75" customHeight="1">
      <c r="A47" s="18"/>
      <c r="B47" s="18"/>
      <c r="C47" s="13">
        <v>4590</v>
      </c>
      <c r="D47" s="16" t="s">
        <v>137</v>
      </c>
      <c r="E47" s="31">
        <v>250000</v>
      </c>
    </row>
    <row r="48" spans="1:5" ht="19.5" customHeight="1">
      <c r="A48" s="18"/>
      <c r="B48" s="18"/>
      <c r="C48" s="13">
        <v>6050</v>
      </c>
      <c r="D48" s="17" t="s">
        <v>8</v>
      </c>
      <c r="E48" s="31">
        <v>110000</v>
      </c>
    </row>
    <row r="49" spans="1:5" s="42" customFormat="1" ht="21" customHeight="1">
      <c r="A49" s="44">
        <v>710</v>
      </c>
      <c r="B49" s="48"/>
      <c r="C49" s="48"/>
      <c r="D49" s="41" t="s">
        <v>22</v>
      </c>
      <c r="E49" s="50">
        <f>E50</f>
        <v>173000</v>
      </c>
    </row>
    <row r="50" spans="1:5" ht="20.25" customHeight="1">
      <c r="A50" s="18"/>
      <c r="B50" s="13">
        <v>71004</v>
      </c>
      <c r="C50" s="18"/>
      <c r="D50" s="16" t="s">
        <v>23</v>
      </c>
      <c r="E50" s="62">
        <f>E51+E52</f>
        <v>173000</v>
      </c>
    </row>
    <row r="51" spans="1:5" ht="16.5" customHeight="1">
      <c r="A51" s="18"/>
      <c r="B51" s="18"/>
      <c r="C51" s="13">
        <v>4170</v>
      </c>
      <c r="D51" s="17" t="s">
        <v>119</v>
      </c>
      <c r="E51" s="31">
        <v>8000</v>
      </c>
    </row>
    <row r="52" spans="1:5" ht="15" customHeight="1">
      <c r="A52" s="18"/>
      <c r="B52" s="18"/>
      <c r="C52" s="13">
        <v>4300</v>
      </c>
      <c r="D52" s="16" t="s">
        <v>17</v>
      </c>
      <c r="E52" s="31">
        <v>165000</v>
      </c>
    </row>
    <row r="53" spans="1:5" s="42" customFormat="1" ht="20.25" customHeight="1">
      <c r="A53" s="44">
        <v>750</v>
      </c>
      <c r="B53" s="48"/>
      <c r="C53" s="48"/>
      <c r="D53" s="41" t="s">
        <v>25</v>
      </c>
      <c r="E53" s="50">
        <f>E54+E60+E64+E84+E88</f>
        <v>6730904</v>
      </c>
    </row>
    <row r="54" spans="1:5" ht="21.75" customHeight="1">
      <c r="A54" s="18"/>
      <c r="B54" s="13">
        <v>75011</v>
      </c>
      <c r="C54" s="18"/>
      <c r="D54" s="16" t="s">
        <v>26</v>
      </c>
      <c r="E54" s="31">
        <f>E55+E56+E57+E58+E59</f>
        <v>75941</v>
      </c>
    </row>
    <row r="55" spans="1:5" ht="15" customHeight="1">
      <c r="A55" s="18"/>
      <c r="B55" s="18"/>
      <c r="C55" s="13">
        <v>4010</v>
      </c>
      <c r="D55" s="16" t="s">
        <v>27</v>
      </c>
      <c r="E55" s="31">
        <v>58800</v>
      </c>
    </row>
    <row r="56" spans="1:5" ht="15" customHeight="1">
      <c r="A56" s="19"/>
      <c r="B56" s="19"/>
      <c r="C56" s="13">
        <v>4040</v>
      </c>
      <c r="D56" s="16" t="s">
        <v>28</v>
      </c>
      <c r="E56" s="31">
        <v>4284</v>
      </c>
    </row>
    <row r="57" spans="1:5" ht="15" customHeight="1">
      <c r="A57" s="19"/>
      <c r="B57" s="19"/>
      <c r="C57" s="13">
        <v>4110</v>
      </c>
      <c r="D57" s="16" t="s">
        <v>29</v>
      </c>
      <c r="E57" s="31">
        <v>10844</v>
      </c>
    </row>
    <row r="58" spans="1:5" ht="15" customHeight="1">
      <c r="A58" s="19"/>
      <c r="B58" s="19"/>
      <c r="C58" s="13">
        <v>4120</v>
      </c>
      <c r="D58" s="16" t="s">
        <v>30</v>
      </c>
      <c r="E58" s="31">
        <v>1545</v>
      </c>
    </row>
    <row r="59" spans="1:5" ht="15" customHeight="1">
      <c r="A59" s="19"/>
      <c r="B59" s="19"/>
      <c r="C59" s="13">
        <v>4210</v>
      </c>
      <c r="D59" s="16" t="s">
        <v>14</v>
      </c>
      <c r="E59" s="31">
        <v>468</v>
      </c>
    </row>
    <row r="60" spans="1:5" ht="18" customHeight="1">
      <c r="A60" s="19"/>
      <c r="B60" s="13">
        <v>75022</v>
      </c>
      <c r="C60" s="13"/>
      <c r="D60" s="16" t="s">
        <v>32</v>
      </c>
      <c r="E60" s="31">
        <f>E61+E62+E63</f>
        <v>142000</v>
      </c>
    </row>
    <row r="61" spans="1:5" ht="18" customHeight="1">
      <c r="A61" s="19"/>
      <c r="B61" s="13"/>
      <c r="C61" s="13">
        <v>3030</v>
      </c>
      <c r="D61" s="16" t="s">
        <v>33</v>
      </c>
      <c r="E61" s="31">
        <v>130000</v>
      </c>
    </row>
    <row r="62" spans="1:5" ht="16.5" customHeight="1">
      <c r="A62" s="19"/>
      <c r="B62" s="13"/>
      <c r="C62" s="13">
        <v>4210</v>
      </c>
      <c r="D62" s="16" t="s">
        <v>14</v>
      </c>
      <c r="E62" s="31">
        <v>10000</v>
      </c>
    </row>
    <row r="63" spans="1:5" ht="18" customHeight="1">
      <c r="A63" s="19"/>
      <c r="B63" s="13"/>
      <c r="C63" s="13">
        <v>4300</v>
      </c>
      <c r="D63" s="16" t="s">
        <v>17</v>
      </c>
      <c r="E63" s="31">
        <v>2000</v>
      </c>
    </row>
    <row r="64" spans="1:5" ht="21" customHeight="1">
      <c r="A64" s="19"/>
      <c r="B64" s="13">
        <v>75023</v>
      </c>
      <c r="C64" s="13"/>
      <c r="D64" s="16" t="s">
        <v>34</v>
      </c>
      <c r="E64" s="31">
        <f>E65+E66+E67+E68+E69+E70+E71+E72+E73+E74+E75+E76+E77+E78+E79+E80+E81+E82+E83</f>
        <v>6442269</v>
      </c>
    </row>
    <row r="65" spans="1:5" ht="19.5" customHeight="1">
      <c r="A65" s="19"/>
      <c r="B65" s="13"/>
      <c r="C65" s="13">
        <v>3020</v>
      </c>
      <c r="D65" s="16" t="s">
        <v>179</v>
      </c>
      <c r="E65" s="31">
        <v>7000</v>
      </c>
    </row>
    <row r="66" spans="1:5" ht="18" customHeight="1">
      <c r="A66" s="19"/>
      <c r="B66" s="13"/>
      <c r="C66" s="13">
        <v>4010</v>
      </c>
      <c r="D66" s="16" t="s">
        <v>27</v>
      </c>
      <c r="E66" s="31">
        <v>3904070</v>
      </c>
    </row>
    <row r="67" spans="1:5" ht="15" customHeight="1">
      <c r="A67" s="19"/>
      <c r="B67" s="19"/>
      <c r="C67" s="13">
        <v>4040</v>
      </c>
      <c r="D67" s="16" t="s">
        <v>28</v>
      </c>
      <c r="E67" s="31">
        <v>301418</v>
      </c>
    </row>
    <row r="68" spans="1:5" ht="18" customHeight="1">
      <c r="A68" s="19"/>
      <c r="B68" s="19"/>
      <c r="C68" s="13">
        <v>4100</v>
      </c>
      <c r="D68" s="16" t="s">
        <v>37</v>
      </c>
      <c r="E68" s="31">
        <v>85000</v>
      </c>
    </row>
    <row r="69" spans="1:5" ht="19.5" customHeight="1">
      <c r="A69" s="19"/>
      <c r="B69" s="19"/>
      <c r="C69" s="13">
        <v>4110</v>
      </c>
      <c r="D69" s="16" t="s">
        <v>29</v>
      </c>
      <c r="E69" s="31">
        <v>723914</v>
      </c>
    </row>
    <row r="70" spans="1:5" ht="15" customHeight="1">
      <c r="A70" s="19"/>
      <c r="B70" s="19"/>
      <c r="C70" s="13">
        <v>4120</v>
      </c>
      <c r="D70" s="16" t="s">
        <v>30</v>
      </c>
      <c r="E70" s="31">
        <v>103176</v>
      </c>
    </row>
    <row r="71" spans="1:5" ht="15" customHeight="1">
      <c r="A71" s="19"/>
      <c r="B71" s="19"/>
      <c r="C71" s="13">
        <v>4140</v>
      </c>
      <c r="D71" s="16" t="s">
        <v>185</v>
      </c>
      <c r="E71" s="31">
        <v>78000</v>
      </c>
    </row>
    <row r="72" spans="1:5" ht="16.5" customHeight="1">
      <c r="A72" s="19"/>
      <c r="B72" s="19"/>
      <c r="C72" s="13">
        <v>4170</v>
      </c>
      <c r="D72" s="16" t="s">
        <v>119</v>
      </c>
      <c r="E72" s="31">
        <v>102900</v>
      </c>
    </row>
    <row r="73" spans="1:5" ht="15" customHeight="1">
      <c r="A73" s="19"/>
      <c r="B73" s="19"/>
      <c r="C73" s="13">
        <v>4210</v>
      </c>
      <c r="D73" s="16" t="s">
        <v>14</v>
      </c>
      <c r="E73" s="31">
        <v>190000</v>
      </c>
    </row>
    <row r="74" spans="1:5" ht="15" customHeight="1">
      <c r="A74" s="19"/>
      <c r="B74" s="19"/>
      <c r="C74" s="13">
        <v>4260</v>
      </c>
      <c r="D74" s="16" t="s">
        <v>15</v>
      </c>
      <c r="E74" s="31">
        <v>65000</v>
      </c>
    </row>
    <row r="75" spans="1:5" ht="15" customHeight="1">
      <c r="A75" s="19"/>
      <c r="B75" s="19"/>
      <c r="C75" s="13">
        <v>4270</v>
      </c>
      <c r="D75" s="16" t="s">
        <v>16</v>
      </c>
      <c r="E75" s="31">
        <v>210000</v>
      </c>
    </row>
    <row r="76" spans="1:5" ht="15" customHeight="1">
      <c r="A76" s="19"/>
      <c r="B76" s="19"/>
      <c r="C76" s="13">
        <v>4280</v>
      </c>
      <c r="D76" s="17" t="s">
        <v>143</v>
      </c>
      <c r="E76" s="31">
        <v>6000</v>
      </c>
    </row>
    <row r="77" spans="1:5" ht="15" customHeight="1">
      <c r="A77" s="19"/>
      <c r="B77" s="19"/>
      <c r="C77" s="13">
        <v>4300</v>
      </c>
      <c r="D77" s="16" t="s">
        <v>17</v>
      </c>
      <c r="E77" s="31">
        <v>380000</v>
      </c>
    </row>
    <row r="78" spans="1:5" ht="27.75" customHeight="1">
      <c r="A78" s="19"/>
      <c r="B78" s="19"/>
      <c r="C78" s="13">
        <v>4360</v>
      </c>
      <c r="D78" s="17" t="s">
        <v>131</v>
      </c>
      <c r="E78" s="31">
        <v>36100</v>
      </c>
    </row>
    <row r="79" spans="1:5" ht="15" customHeight="1">
      <c r="A79" s="19"/>
      <c r="B79" s="18"/>
      <c r="C79" s="13">
        <v>4410</v>
      </c>
      <c r="D79" s="16" t="s">
        <v>35</v>
      </c>
      <c r="E79" s="31">
        <v>21849</v>
      </c>
    </row>
    <row r="80" spans="1:5" ht="15" customHeight="1">
      <c r="A80" s="19"/>
      <c r="B80" s="18"/>
      <c r="C80" s="13">
        <v>4430</v>
      </c>
      <c r="D80" s="16" t="s">
        <v>18</v>
      </c>
      <c r="E80" s="31">
        <v>31000</v>
      </c>
    </row>
    <row r="81" spans="1:5" ht="15" customHeight="1">
      <c r="A81" s="19"/>
      <c r="B81" s="18"/>
      <c r="C81" s="13">
        <v>4440</v>
      </c>
      <c r="D81" s="17" t="s">
        <v>31</v>
      </c>
      <c r="E81" s="31">
        <v>71842</v>
      </c>
    </row>
    <row r="82" spans="1:5" ht="29.25" customHeight="1">
      <c r="A82" s="19"/>
      <c r="B82" s="18"/>
      <c r="C82" s="20">
        <v>4700</v>
      </c>
      <c r="D82" s="33" t="s">
        <v>135</v>
      </c>
      <c r="E82" s="31">
        <v>23000</v>
      </c>
    </row>
    <row r="83" spans="1:5" ht="18" customHeight="1">
      <c r="A83" s="19"/>
      <c r="B83" s="18"/>
      <c r="C83" s="20">
        <v>6060</v>
      </c>
      <c r="D83" s="16" t="s">
        <v>36</v>
      </c>
      <c r="E83" s="31">
        <v>102000</v>
      </c>
    </row>
    <row r="84" spans="1:5" ht="20.25" customHeight="1">
      <c r="A84" s="19"/>
      <c r="B84" s="13">
        <v>75075</v>
      </c>
      <c r="C84" s="13"/>
      <c r="D84" s="16" t="s">
        <v>136</v>
      </c>
      <c r="E84" s="31">
        <f>E85+E86+E87</f>
        <v>25000</v>
      </c>
    </row>
    <row r="85" spans="1:5" ht="19.5" customHeight="1">
      <c r="A85" s="19"/>
      <c r="B85" s="18"/>
      <c r="C85" s="13">
        <v>4210</v>
      </c>
      <c r="D85" s="16" t="s">
        <v>14</v>
      </c>
      <c r="E85" s="31">
        <v>3000</v>
      </c>
    </row>
    <row r="86" spans="1:5" ht="19.5" customHeight="1">
      <c r="A86" s="19"/>
      <c r="B86" s="18"/>
      <c r="C86" s="13">
        <v>4300</v>
      </c>
      <c r="D86" s="16" t="s">
        <v>17</v>
      </c>
      <c r="E86" s="31">
        <v>12000</v>
      </c>
    </row>
    <row r="87" spans="1:5" ht="19.5" customHeight="1">
      <c r="A87" s="19"/>
      <c r="B87" s="18"/>
      <c r="C87" s="13">
        <v>4430</v>
      </c>
      <c r="D87" s="16" t="s">
        <v>18</v>
      </c>
      <c r="E87" s="31">
        <v>10000</v>
      </c>
    </row>
    <row r="88" spans="1:5" ht="21" customHeight="1">
      <c r="A88" s="19"/>
      <c r="B88" s="13">
        <v>75095</v>
      </c>
      <c r="C88" s="18"/>
      <c r="D88" s="16" t="s">
        <v>24</v>
      </c>
      <c r="E88" s="31">
        <f>E89+E90</f>
        <v>45694</v>
      </c>
    </row>
    <row r="89" spans="1:5" ht="27.75" customHeight="1">
      <c r="A89" s="18"/>
      <c r="B89" s="18"/>
      <c r="C89" s="20">
        <v>2900</v>
      </c>
      <c r="D89" s="33" t="s">
        <v>144</v>
      </c>
      <c r="E89" s="31">
        <v>18000</v>
      </c>
    </row>
    <row r="90" spans="1:5" ht="39.75" customHeight="1">
      <c r="A90" s="18"/>
      <c r="B90" s="18"/>
      <c r="C90" s="20">
        <v>6639</v>
      </c>
      <c r="D90" s="60" t="s">
        <v>147</v>
      </c>
      <c r="E90" s="30">
        <v>27694</v>
      </c>
    </row>
    <row r="91" spans="1:5" s="49" customFormat="1" ht="36.75" customHeight="1">
      <c r="A91" s="40">
        <v>751</v>
      </c>
      <c r="B91" s="43"/>
      <c r="C91" s="43"/>
      <c r="D91" s="46" t="s">
        <v>38</v>
      </c>
      <c r="E91" s="57">
        <f>E92</f>
        <v>1921</v>
      </c>
    </row>
    <row r="92" spans="1:5" ht="28.5" customHeight="1">
      <c r="A92" s="13"/>
      <c r="B92" s="20">
        <v>75101</v>
      </c>
      <c r="C92" s="13"/>
      <c r="D92" s="17" t="s">
        <v>39</v>
      </c>
      <c r="E92" s="31">
        <f>E93</f>
        <v>1921</v>
      </c>
    </row>
    <row r="93" spans="1:5" ht="18" customHeight="1">
      <c r="A93" s="13"/>
      <c r="B93" s="13"/>
      <c r="C93" s="13">
        <v>4300</v>
      </c>
      <c r="D93" s="16" t="s">
        <v>17</v>
      </c>
      <c r="E93" s="31">
        <v>1921</v>
      </c>
    </row>
    <row r="94" spans="1:5" s="42" customFormat="1" ht="24.75" customHeight="1">
      <c r="A94" s="40">
        <v>754</v>
      </c>
      <c r="B94" s="44"/>
      <c r="C94" s="44"/>
      <c r="D94" s="47" t="s">
        <v>40</v>
      </c>
      <c r="E94" s="50">
        <f>E95+E97+E106+E123+E126</f>
        <v>1023990</v>
      </c>
    </row>
    <row r="95" spans="1:5" ht="18" customHeight="1">
      <c r="A95" s="13"/>
      <c r="B95" s="13">
        <v>75404</v>
      </c>
      <c r="C95" s="13"/>
      <c r="D95" s="16" t="s">
        <v>120</v>
      </c>
      <c r="E95" s="31">
        <f>E96</f>
        <v>60000</v>
      </c>
    </row>
    <row r="96" spans="1:5" ht="18" customHeight="1">
      <c r="A96" s="13"/>
      <c r="B96" s="13"/>
      <c r="C96" s="13">
        <v>3000</v>
      </c>
      <c r="D96" s="16" t="s">
        <v>122</v>
      </c>
      <c r="E96" s="31">
        <v>60000</v>
      </c>
    </row>
    <row r="97" spans="1:5" ht="19.5" customHeight="1">
      <c r="A97" s="13"/>
      <c r="B97" s="13">
        <v>75412</v>
      </c>
      <c r="C97" s="13"/>
      <c r="D97" s="16" t="s">
        <v>41</v>
      </c>
      <c r="E97" s="31">
        <f>E98+E99+E100+E101+E102+E103+E104+E105</f>
        <v>250000</v>
      </c>
    </row>
    <row r="98" spans="1:5" ht="15.75" customHeight="1">
      <c r="A98" s="13"/>
      <c r="B98" s="13"/>
      <c r="C98" s="13">
        <v>3030</v>
      </c>
      <c r="D98" s="16" t="s">
        <v>33</v>
      </c>
      <c r="E98" s="31">
        <v>4000</v>
      </c>
    </row>
    <row r="99" spans="1:5" ht="18" customHeight="1">
      <c r="A99" s="13"/>
      <c r="B99" s="13"/>
      <c r="C99" s="13">
        <v>4170</v>
      </c>
      <c r="D99" s="17" t="s">
        <v>119</v>
      </c>
      <c r="E99" s="31">
        <v>9500</v>
      </c>
    </row>
    <row r="100" spans="1:5" ht="15" customHeight="1">
      <c r="A100" s="13"/>
      <c r="B100" s="13"/>
      <c r="C100" s="13">
        <v>4210</v>
      </c>
      <c r="D100" s="16" t="s">
        <v>14</v>
      </c>
      <c r="E100" s="31">
        <v>62000</v>
      </c>
    </row>
    <row r="101" spans="1:5" ht="15" customHeight="1">
      <c r="A101" s="13"/>
      <c r="B101" s="13"/>
      <c r="C101" s="13">
        <v>4260</v>
      </c>
      <c r="D101" s="16" t="s">
        <v>15</v>
      </c>
      <c r="E101" s="31">
        <v>27000</v>
      </c>
    </row>
    <row r="102" spans="1:5" ht="15" customHeight="1">
      <c r="A102" s="13"/>
      <c r="B102" s="13"/>
      <c r="C102" s="13">
        <v>4270</v>
      </c>
      <c r="D102" s="16" t="s">
        <v>16</v>
      </c>
      <c r="E102" s="31">
        <v>18000</v>
      </c>
    </row>
    <row r="103" spans="1:5" ht="15" customHeight="1">
      <c r="A103" s="13"/>
      <c r="B103" s="13"/>
      <c r="C103" s="13">
        <v>4300</v>
      </c>
      <c r="D103" s="16" t="s">
        <v>17</v>
      </c>
      <c r="E103" s="31">
        <v>17000</v>
      </c>
    </row>
    <row r="104" spans="1:5" ht="15" customHeight="1">
      <c r="A104" s="13"/>
      <c r="B104" s="13"/>
      <c r="C104" s="13">
        <v>4430</v>
      </c>
      <c r="D104" s="16" t="s">
        <v>18</v>
      </c>
      <c r="E104" s="31">
        <v>12500</v>
      </c>
    </row>
    <row r="105" spans="1:5" ht="18.75" customHeight="1">
      <c r="A105" s="13"/>
      <c r="B105" s="13"/>
      <c r="C105" s="20">
        <v>6050</v>
      </c>
      <c r="D105" s="33" t="s">
        <v>180</v>
      </c>
      <c r="E105" s="31">
        <v>100000</v>
      </c>
    </row>
    <row r="106" spans="1:5" ht="21.75" customHeight="1">
      <c r="A106" s="13"/>
      <c r="B106" s="13">
        <v>75416</v>
      </c>
      <c r="C106" s="13"/>
      <c r="D106" s="16" t="s">
        <v>169</v>
      </c>
      <c r="E106" s="31">
        <f>E107+E108+E109+E110+E111+E112+E113+E114+E115+E116+E117+E118+E119+E120+E121+E122</f>
        <v>663990</v>
      </c>
    </row>
    <row r="107" spans="1:5" ht="18.75" customHeight="1">
      <c r="A107" s="13"/>
      <c r="B107" s="13"/>
      <c r="C107" s="13">
        <v>3020</v>
      </c>
      <c r="D107" s="16" t="s">
        <v>179</v>
      </c>
      <c r="E107" s="31">
        <v>1000</v>
      </c>
    </row>
    <row r="108" spans="1:5" ht="18.75" customHeight="1">
      <c r="A108" s="13"/>
      <c r="B108" s="13"/>
      <c r="C108" s="13">
        <v>4010</v>
      </c>
      <c r="D108" s="16" t="s">
        <v>27</v>
      </c>
      <c r="E108" s="31">
        <v>286226</v>
      </c>
    </row>
    <row r="109" spans="1:5" ht="18.75" customHeight="1">
      <c r="A109" s="13"/>
      <c r="B109" s="13"/>
      <c r="C109" s="13">
        <v>4040</v>
      </c>
      <c r="D109" s="16" t="s">
        <v>28</v>
      </c>
      <c r="E109" s="31">
        <v>20770</v>
      </c>
    </row>
    <row r="110" spans="1:5" ht="17.25" customHeight="1">
      <c r="A110" s="13"/>
      <c r="B110" s="13"/>
      <c r="C110" s="13">
        <v>4110</v>
      </c>
      <c r="D110" s="16" t="s">
        <v>29</v>
      </c>
      <c r="E110" s="31">
        <v>52775</v>
      </c>
    </row>
    <row r="111" spans="1:5" ht="18.75" customHeight="1">
      <c r="A111" s="13"/>
      <c r="B111" s="13"/>
      <c r="C111" s="13">
        <v>4120</v>
      </c>
      <c r="D111" s="16" t="s">
        <v>30</v>
      </c>
      <c r="E111" s="31">
        <v>7522</v>
      </c>
    </row>
    <row r="112" spans="1:5" ht="17.25" customHeight="1">
      <c r="A112" s="13"/>
      <c r="B112" s="13"/>
      <c r="C112" s="13">
        <v>4210</v>
      </c>
      <c r="D112" s="16" t="s">
        <v>14</v>
      </c>
      <c r="E112" s="31">
        <v>45000</v>
      </c>
    </row>
    <row r="113" spans="1:5" ht="17.25" customHeight="1">
      <c r="A113" s="13"/>
      <c r="B113" s="13"/>
      <c r="C113" s="13">
        <v>4260</v>
      </c>
      <c r="D113" s="16" t="s">
        <v>15</v>
      </c>
      <c r="E113" s="31">
        <v>26500</v>
      </c>
    </row>
    <row r="114" spans="1:5" ht="17.25" customHeight="1">
      <c r="A114" s="13"/>
      <c r="B114" s="13"/>
      <c r="C114" s="13">
        <v>4270</v>
      </c>
      <c r="D114" s="16" t="s">
        <v>16</v>
      </c>
      <c r="E114" s="31">
        <v>4500</v>
      </c>
    </row>
    <row r="115" spans="1:5" ht="17.25" customHeight="1">
      <c r="A115" s="13"/>
      <c r="B115" s="13"/>
      <c r="C115" s="13">
        <v>4280</v>
      </c>
      <c r="D115" s="16" t="s">
        <v>143</v>
      </c>
      <c r="E115" s="31">
        <v>1000</v>
      </c>
    </row>
    <row r="116" spans="1:5" ht="18.75" customHeight="1">
      <c r="A116" s="13"/>
      <c r="B116" s="13"/>
      <c r="C116" s="13">
        <v>4300</v>
      </c>
      <c r="D116" s="16" t="s">
        <v>17</v>
      </c>
      <c r="E116" s="31">
        <v>150000</v>
      </c>
    </row>
    <row r="117" spans="1:5" ht="27.75" customHeight="1">
      <c r="A117" s="13"/>
      <c r="B117" s="13"/>
      <c r="C117" s="13">
        <v>4360</v>
      </c>
      <c r="D117" s="17" t="s">
        <v>131</v>
      </c>
      <c r="E117" s="31">
        <v>8400</v>
      </c>
    </row>
    <row r="118" spans="1:5" ht="18" customHeight="1">
      <c r="A118" s="13"/>
      <c r="B118" s="13"/>
      <c r="C118" s="13">
        <v>4400</v>
      </c>
      <c r="D118" s="33" t="s">
        <v>170</v>
      </c>
      <c r="E118" s="31">
        <v>44280</v>
      </c>
    </row>
    <row r="119" spans="1:5" ht="17.25" customHeight="1">
      <c r="A119" s="13"/>
      <c r="B119" s="13"/>
      <c r="C119" s="13">
        <v>4410</v>
      </c>
      <c r="D119" s="33" t="s">
        <v>35</v>
      </c>
      <c r="E119" s="31">
        <v>1000</v>
      </c>
    </row>
    <row r="120" spans="1:5" ht="18.75" customHeight="1">
      <c r="A120" s="13"/>
      <c r="B120" s="13"/>
      <c r="C120" s="13">
        <v>4430</v>
      </c>
      <c r="D120" s="16" t="s">
        <v>18</v>
      </c>
      <c r="E120" s="31">
        <v>6000</v>
      </c>
    </row>
    <row r="121" spans="1:5" ht="18.75" customHeight="1">
      <c r="A121" s="13"/>
      <c r="B121" s="13"/>
      <c r="C121" s="13">
        <v>4440</v>
      </c>
      <c r="D121" s="16" t="s">
        <v>183</v>
      </c>
      <c r="E121" s="31">
        <v>6017</v>
      </c>
    </row>
    <row r="122" spans="1:5" ht="28.5" customHeight="1">
      <c r="A122" s="13"/>
      <c r="B122" s="13"/>
      <c r="C122" s="13">
        <v>4700</v>
      </c>
      <c r="D122" s="33" t="s">
        <v>135</v>
      </c>
      <c r="E122" s="31">
        <v>3000</v>
      </c>
    </row>
    <row r="123" spans="1:5" ht="18.75" customHeight="1">
      <c r="A123" s="13"/>
      <c r="B123" s="13">
        <v>75421</v>
      </c>
      <c r="C123" s="13"/>
      <c r="D123" s="16" t="s">
        <v>191</v>
      </c>
      <c r="E123" s="31">
        <f>E124+E125</f>
        <v>30000</v>
      </c>
    </row>
    <row r="124" spans="1:5" ht="18.75" customHeight="1">
      <c r="A124" s="13"/>
      <c r="B124" s="13"/>
      <c r="C124" s="13">
        <v>4210</v>
      </c>
      <c r="D124" s="16" t="s">
        <v>14</v>
      </c>
      <c r="E124" s="31">
        <v>20000</v>
      </c>
    </row>
    <row r="125" spans="1:5" ht="18.75" customHeight="1">
      <c r="A125" s="13"/>
      <c r="B125" s="13"/>
      <c r="C125" s="13">
        <v>4300</v>
      </c>
      <c r="D125" s="16" t="s">
        <v>17</v>
      </c>
      <c r="E125" s="31">
        <v>10000</v>
      </c>
    </row>
    <row r="126" spans="1:5" ht="20.25" customHeight="1">
      <c r="A126" s="13"/>
      <c r="B126" s="13">
        <v>75495</v>
      </c>
      <c r="C126" s="13"/>
      <c r="D126" s="16" t="s">
        <v>24</v>
      </c>
      <c r="E126" s="31">
        <f>E127+E128+E129</f>
        <v>20000</v>
      </c>
    </row>
    <row r="127" spans="1:5" ht="20.25" customHeight="1">
      <c r="A127" s="13"/>
      <c r="B127" s="13"/>
      <c r="C127" s="13">
        <v>4210</v>
      </c>
      <c r="D127" s="16" t="s">
        <v>14</v>
      </c>
      <c r="E127" s="31">
        <v>3000</v>
      </c>
    </row>
    <row r="128" spans="1:5" ht="20.25" customHeight="1">
      <c r="A128" s="13"/>
      <c r="B128" s="13"/>
      <c r="C128" s="13">
        <v>4260</v>
      </c>
      <c r="D128" s="16" t="s">
        <v>15</v>
      </c>
      <c r="E128" s="31">
        <v>5000</v>
      </c>
    </row>
    <row r="129" spans="1:5" ht="20.25" customHeight="1">
      <c r="A129" s="13"/>
      <c r="B129" s="13"/>
      <c r="C129" s="13">
        <v>4270</v>
      </c>
      <c r="D129" s="16" t="s">
        <v>16</v>
      </c>
      <c r="E129" s="31">
        <v>12000</v>
      </c>
    </row>
    <row r="130" spans="1:5" s="42" customFormat="1" ht="22.5" customHeight="1">
      <c r="A130" s="40">
        <v>757</v>
      </c>
      <c r="B130" s="44"/>
      <c r="C130" s="44"/>
      <c r="D130" s="41" t="s">
        <v>43</v>
      </c>
      <c r="E130" s="50">
        <f>E131</f>
        <v>1214470</v>
      </c>
    </row>
    <row r="131" spans="1:5" ht="22.5" customHeight="1">
      <c r="A131" s="13"/>
      <c r="B131" s="20">
        <v>75702</v>
      </c>
      <c r="C131" s="13"/>
      <c r="D131" s="17" t="s">
        <v>44</v>
      </c>
      <c r="E131" s="31">
        <f>E132</f>
        <v>1214470</v>
      </c>
    </row>
    <row r="132" spans="1:5" ht="29.25" customHeight="1">
      <c r="A132" s="13"/>
      <c r="B132" s="13"/>
      <c r="C132" s="20">
        <v>8110</v>
      </c>
      <c r="D132" s="17" t="s">
        <v>142</v>
      </c>
      <c r="E132" s="31">
        <v>1214470</v>
      </c>
    </row>
    <row r="133" spans="1:5" s="42" customFormat="1" ht="21.75" customHeight="1">
      <c r="A133" s="44">
        <v>758</v>
      </c>
      <c r="B133" s="44"/>
      <c r="C133" s="44"/>
      <c r="D133" s="41" t="s">
        <v>45</v>
      </c>
      <c r="E133" s="50">
        <f>E134+E136+E140</f>
        <v>1615521</v>
      </c>
    </row>
    <row r="134" spans="1:5" ht="19.5" customHeight="1">
      <c r="A134" s="13"/>
      <c r="B134" s="13">
        <v>75814</v>
      </c>
      <c r="C134" s="13"/>
      <c r="D134" s="16" t="s">
        <v>46</v>
      </c>
      <c r="E134" s="31">
        <f>E135</f>
        <v>71889</v>
      </c>
    </row>
    <row r="135" spans="1:5" ht="15" customHeight="1">
      <c r="A135" s="13"/>
      <c r="B135" s="13"/>
      <c r="C135" s="13">
        <v>4300</v>
      </c>
      <c r="D135" s="16" t="s">
        <v>17</v>
      </c>
      <c r="E135" s="31">
        <v>71889</v>
      </c>
    </row>
    <row r="136" spans="1:5" ht="16.5" customHeight="1">
      <c r="A136" s="13"/>
      <c r="B136" s="13">
        <v>75818</v>
      </c>
      <c r="C136" s="13"/>
      <c r="D136" s="16" t="s">
        <v>47</v>
      </c>
      <c r="E136" s="31">
        <f>E137</f>
        <v>199224</v>
      </c>
    </row>
    <row r="137" spans="1:5" ht="18" customHeight="1">
      <c r="A137" s="13"/>
      <c r="B137" s="13"/>
      <c r="C137" s="13">
        <v>4810</v>
      </c>
      <c r="D137" s="16" t="s">
        <v>48</v>
      </c>
      <c r="E137" s="31">
        <f>E138+E139</f>
        <v>199224</v>
      </c>
    </row>
    <row r="138" spans="1:5" ht="15.75" customHeight="1">
      <c r="A138" s="13"/>
      <c r="B138" s="13"/>
      <c r="C138" s="13"/>
      <c r="D138" s="16" t="s">
        <v>127</v>
      </c>
      <c r="E138" s="31">
        <v>100778</v>
      </c>
    </row>
    <row r="139" spans="1:5" ht="16.5" customHeight="1">
      <c r="A139" s="13"/>
      <c r="B139" s="13"/>
      <c r="C139" s="13"/>
      <c r="D139" s="16" t="s">
        <v>160</v>
      </c>
      <c r="E139" s="31">
        <v>98446</v>
      </c>
    </row>
    <row r="140" spans="1:5" ht="21" customHeight="1">
      <c r="A140" s="13"/>
      <c r="B140" s="13">
        <v>75831</v>
      </c>
      <c r="C140" s="13"/>
      <c r="D140" s="16" t="s">
        <v>161</v>
      </c>
      <c r="E140" s="30">
        <f>E141</f>
        <v>1344408</v>
      </c>
    </row>
    <row r="141" spans="1:5" ht="20.25" customHeight="1">
      <c r="A141" s="13"/>
      <c r="B141" s="13"/>
      <c r="C141" s="13">
        <v>2930</v>
      </c>
      <c r="D141" s="16" t="s">
        <v>162</v>
      </c>
      <c r="E141" s="30">
        <v>1344408</v>
      </c>
    </row>
    <row r="142" spans="1:5" s="42" customFormat="1" ht="23.25" customHeight="1">
      <c r="A142" s="44">
        <v>801</v>
      </c>
      <c r="B142" s="44"/>
      <c r="C142" s="44"/>
      <c r="D142" s="41" t="s">
        <v>49</v>
      </c>
      <c r="E142" s="50">
        <f>E143+E146+E148+E151+E154+E156+E168</f>
        <v>1969430</v>
      </c>
    </row>
    <row r="143" spans="1:5" ht="16.5" customHeight="1">
      <c r="A143" s="13"/>
      <c r="B143" s="13">
        <v>80101</v>
      </c>
      <c r="D143" s="16" t="s">
        <v>83</v>
      </c>
      <c r="E143" s="31">
        <f>E144+E145</f>
        <v>564980</v>
      </c>
    </row>
    <row r="144" spans="1:5" ht="19.5" customHeight="1">
      <c r="A144" s="13"/>
      <c r="B144" s="13"/>
      <c r="C144" s="20">
        <v>4530</v>
      </c>
      <c r="D144" s="17" t="s">
        <v>193</v>
      </c>
      <c r="E144" s="31">
        <v>980</v>
      </c>
    </row>
    <row r="145" spans="1:5" ht="19.5" customHeight="1">
      <c r="A145" s="13"/>
      <c r="B145" s="13"/>
      <c r="C145" s="20">
        <v>6050</v>
      </c>
      <c r="D145" s="33" t="s">
        <v>180</v>
      </c>
      <c r="E145" s="31">
        <v>564000</v>
      </c>
    </row>
    <row r="146" spans="1:5" ht="21" customHeight="1">
      <c r="A146" s="13"/>
      <c r="B146" s="13">
        <v>80103</v>
      </c>
      <c r="C146" s="13"/>
      <c r="D146" s="16" t="s">
        <v>171</v>
      </c>
      <c r="E146" s="31">
        <f>E147</f>
        <v>14769</v>
      </c>
    </row>
    <row r="147" spans="1:5" ht="17.25" customHeight="1">
      <c r="A147" s="13"/>
      <c r="B147" s="13"/>
      <c r="C147" s="13">
        <v>4430</v>
      </c>
      <c r="D147" s="16" t="s">
        <v>18</v>
      </c>
      <c r="E147" s="31">
        <v>14769</v>
      </c>
    </row>
    <row r="148" spans="1:5" ht="18" customHeight="1">
      <c r="A148" s="13"/>
      <c r="B148" s="13">
        <v>80104</v>
      </c>
      <c r="C148" s="13"/>
      <c r="D148" s="16" t="s">
        <v>110</v>
      </c>
      <c r="E148" s="31">
        <f>E149+E150</f>
        <v>360400</v>
      </c>
    </row>
    <row r="149" spans="1:5" ht="27.75" customHeight="1">
      <c r="A149" s="13"/>
      <c r="B149" s="13"/>
      <c r="C149" s="20">
        <v>2540</v>
      </c>
      <c r="D149" s="17" t="s">
        <v>123</v>
      </c>
      <c r="E149" s="31">
        <v>230400</v>
      </c>
    </row>
    <row r="150" spans="1:5" ht="18.75" customHeight="1">
      <c r="A150" s="13"/>
      <c r="B150" s="13"/>
      <c r="C150" s="20">
        <v>4430</v>
      </c>
      <c r="D150" s="16" t="s">
        <v>18</v>
      </c>
      <c r="E150" s="31">
        <v>130000</v>
      </c>
    </row>
    <row r="151" spans="1:5" ht="21.75" customHeight="1">
      <c r="A151" s="13"/>
      <c r="B151" s="13">
        <v>80106</v>
      </c>
      <c r="C151" s="20"/>
      <c r="D151" s="27" t="s">
        <v>167</v>
      </c>
      <c r="E151" s="31">
        <f>E152+E153</f>
        <v>181037</v>
      </c>
    </row>
    <row r="152" spans="1:5" ht="27" customHeight="1">
      <c r="A152" s="13"/>
      <c r="B152" s="13"/>
      <c r="C152" s="20">
        <v>2540</v>
      </c>
      <c r="D152" s="17" t="s">
        <v>123</v>
      </c>
      <c r="E152" s="31">
        <v>151037</v>
      </c>
    </row>
    <row r="153" spans="1:5" ht="18" customHeight="1">
      <c r="A153" s="13"/>
      <c r="B153" s="13"/>
      <c r="C153" s="20">
        <v>4430</v>
      </c>
      <c r="D153" s="16" t="s">
        <v>18</v>
      </c>
      <c r="E153" s="31">
        <v>30000</v>
      </c>
    </row>
    <row r="154" spans="1:5" ht="18" customHeight="1">
      <c r="A154" s="13"/>
      <c r="B154" s="13">
        <v>80110</v>
      </c>
      <c r="C154" s="20"/>
      <c r="D154" s="16" t="s">
        <v>84</v>
      </c>
      <c r="E154" s="31">
        <f>E155</f>
        <v>638</v>
      </c>
    </row>
    <row r="155" spans="1:5" ht="18" customHeight="1">
      <c r="A155" s="13"/>
      <c r="B155" s="13"/>
      <c r="C155" s="20">
        <v>4530</v>
      </c>
      <c r="D155" s="16" t="s">
        <v>193</v>
      </c>
      <c r="E155" s="31">
        <v>638</v>
      </c>
    </row>
    <row r="156" spans="1:5" ht="21" customHeight="1">
      <c r="A156" s="13"/>
      <c r="B156" s="13">
        <v>80113</v>
      </c>
      <c r="C156" s="13"/>
      <c r="D156" s="16" t="s">
        <v>107</v>
      </c>
      <c r="E156" s="31">
        <f>E157+E158+E159+E160+E161+E162+E163+E164+E165+E166+E167</f>
        <v>844106</v>
      </c>
    </row>
    <row r="157" spans="1:5" ht="15" customHeight="1">
      <c r="A157" s="13"/>
      <c r="B157" s="13"/>
      <c r="C157" s="13">
        <v>4010</v>
      </c>
      <c r="D157" s="16" t="s">
        <v>27</v>
      </c>
      <c r="E157" s="31">
        <v>201900</v>
      </c>
    </row>
    <row r="158" spans="1:5" ht="15" customHeight="1">
      <c r="A158" s="13"/>
      <c r="B158" s="13"/>
      <c r="C158" s="13">
        <v>4040</v>
      </c>
      <c r="D158" s="16" t="s">
        <v>28</v>
      </c>
      <c r="E158" s="31">
        <v>15215</v>
      </c>
    </row>
    <row r="159" spans="1:5" ht="15" customHeight="1">
      <c r="A159" s="13"/>
      <c r="B159" s="13"/>
      <c r="C159" s="13">
        <v>4110</v>
      </c>
      <c r="D159" s="16" t="s">
        <v>29</v>
      </c>
      <c r="E159" s="31">
        <v>37684</v>
      </c>
    </row>
    <row r="160" spans="1:5" ht="15" customHeight="1">
      <c r="A160" s="13"/>
      <c r="B160" s="13"/>
      <c r="C160" s="13">
        <v>4120</v>
      </c>
      <c r="D160" s="16" t="s">
        <v>30</v>
      </c>
      <c r="E160" s="31">
        <v>5371</v>
      </c>
    </row>
    <row r="161" spans="1:5" ht="15" customHeight="1">
      <c r="A161" s="13"/>
      <c r="B161" s="13"/>
      <c r="C161" s="13">
        <v>4170</v>
      </c>
      <c r="D161" s="16" t="s">
        <v>119</v>
      </c>
      <c r="E161" s="31">
        <v>2000</v>
      </c>
    </row>
    <row r="162" spans="1:5" ht="15" customHeight="1">
      <c r="A162" s="13"/>
      <c r="B162" s="13"/>
      <c r="C162" s="13">
        <v>4210</v>
      </c>
      <c r="D162" s="16" t="s">
        <v>14</v>
      </c>
      <c r="E162" s="31">
        <v>50000</v>
      </c>
    </row>
    <row r="163" spans="1:5" ht="17.25" customHeight="1">
      <c r="A163" s="13"/>
      <c r="B163" s="13"/>
      <c r="C163" s="13">
        <v>4270</v>
      </c>
      <c r="D163" s="17" t="s">
        <v>16</v>
      </c>
      <c r="E163" s="31">
        <v>20000</v>
      </c>
    </row>
    <row r="164" spans="1:5" ht="15.75" customHeight="1">
      <c r="A164" s="13"/>
      <c r="B164" s="13"/>
      <c r="C164" s="13">
        <v>4280</v>
      </c>
      <c r="D164" s="17" t="s">
        <v>143</v>
      </c>
      <c r="E164" s="31">
        <v>600</v>
      </c>
    </row>
    <row r="165" spans="1:5" ht="15" customHeight="1">
      <c r="A165" s="13"/>
      <c r="B165" s="13"/>
      <c r="C165" s="13">
        <v>4300</v>
      </c>
      <c r="D165" s="16" t="s">
        <v>17</v>
      </c>
      <c r="E165" s="31">
        <v>500000</v>
      </c>
    </row>
    <row r="166" spans="1:5" ht="15.75" customHeight="1">
      <c r="A166" s="13"/>
      <c r="B166" s="13"/>
      <c r="C166" s="13">
        <v>4430</v>
      </c>
      <c r="D166" s="16" t="s">
        <v>18</v>
      </c>
      <c r="E166" s="55">
        <v>6960</v>
      </c>
    </row>
    <row r="167" spans="1:5" ht="15" customHeight="1">
      <c r="A167" s="13"/>
      <c r="B167" s="13"/>
      <c r="C167" s="13">
        <v>4440</v>
      </c>
      <c r="D167" s="16" t="s">
        <v>108</v>
      </c>
      <c r="E167" s="31">
        <v>4376</v>
      </c>
    </row>
    <row r="168" spans="1:5" ht="20.25" customHeight="1">
      <c r="A168" s="13"/>
      <c r="B168" s="13">
        <v>80195</v>
      </c>
      <c r="C168" s="13"/>
      <c r="D168" s="16" t="s">
        <v>24</v>
      </c>
      <c r="E168" s="31">
        <f>E169</f>
        <v>3500</v>
      </c>
    </row>
    <row r="169" spans="1:5" ht="20.25" customHeight="1">
      <c r="A169" s="13"/>
      <c r="B169" s="13"/>
      <c r="C169" s="13">
        <v>4170</v>
      </c>
      <c r="D169" s="16" t="s">
        <v>119</v>
      </c>
      <c r="E169" s="31">
        <v>3500</v>
      </c>
    </row>
    <row r="170" spans="1:5" s="42" customFormat="1" ht="21.75" customHeight="1">
      <c r="A170" s="44">
        <v>851</v>
      </c>
      <c r="B170" s="44"/>
      <c r="C170" s="44"/>
      <c r="D170" s="41" t="s">
        <v>50</v>
      </c>
      <c r="E170" s="52">
        <f>E171+E175</f>
        <v>100000</v>
      </c>
    </row>
    <row r="171" spans="1:5" s="12" customFormat="1" ht="18" customHeight="1">
      <c r="A171" s="11"/>
      <c r="B171" s="13">
        <v>85153</v>
      </c>
      <c r="C171" s="11"/>
      <c r="D171" s="29" t="s">
        <v>132</v>
      </c>
      <c r="E171" s="31">
        <f>E172+E173+E174</f>
        <v>15000</v>
      </c>
    </row>
    <row r="172" spans="1:5" s="12" customFormat="1" ht="17.25" customHeight="1">
      <c r="A172" s="11"/>
      <c r="B172" s="13"/>
      <c r="C172" s="35">
        <v>4170</v>
      </c>
      <c r="D172" s="29" t="s">
        <v>119</v>
      </c>
      <c r="E172" s="31">
        <v>12500</v>
      </c>
    </row>
    <row r="173" spans="1:5" s="12" customFormat="1" ht="16.5" customHeight="1">
      <c r="A173" s="11"/>
      <c r="B173" s="11"/>
      <c r="C173" s="13">
        <v>4210</v>
      </c>
      <c r="D173" s="16" t="s">
        <v>14</v>
      </c>
      <c r="E173" s="31">
        <v>1000</v>
      </c>
    </row>
    <row r="174" spans="1:5" s="12" customFormat="1" ht="16.5" customHeight="1">
      <c r="A174" s="11"/>
      <c r="B174" s="11"/>
      <c r="C174" s="13">
        <v>4300</v>
      </c>
      <c r="D174" s="16" t="s">
        <v>17</v>
      </c>
      <c r="E174" s="31">
        <v>1500</v>
      </c>
    </row>
    <row r="175" spans="1:5" ht="18.75" customHeight="1">
      <c r="A175" s="13"/>
      <c r="B175" s="13">
        <v>85154</v>
      </c>
      <c r="C175" s="13"/>
      <c r="D175" s="16" t="s">
        <v>51</v>
      </c>
      <c r="E175" s="31">
        <f>E176+E177+E178+E179</f>
        <v>85000</v>
      </c>
    </row>
    <row r="176" spans="1:5" ht="17.25" customHeight="1">
      <c r="A176" s="13"/>
      <c r="B176" s="13"/>
      <c r="C176" s="13">
        <v>3110</v>
      </c>
      <c r="D176" s="16" t="s">
        <v>52</v>
      </c>
      <c r="E176" s="31">
        <v>25000</v>
      </c>
    </row>
    <row r="177" spans="1:5" ht="15" customHeight="1">
      <c r="A177" s="13"/>
      <c r="B177" s="13"/>
      <c r="C177" s="13">
        <v>4170</v>
      </c>
      <c r="D177" s="16" t="s">
        <v>119</v>
      </c>
      <c r="E177" s="31">
        <v>15000</v>
      </c>
    </row>
    <row r="178" spans="1:5" ht="15" customHeight="1">
      <c r="A178" s="13"/>
      <c r="B178" s="13"/>
      <c r="C178" s="13">
        <v>4210</v>
      </c>
      <c r="D178" s="16" t="s">
        <v>14</v>
      </c>
      <c r="E178" s="31">
        <v>5000</v>
      </c>
    </row>
    <row r="179" spans="1:5" ht="15" customHeight="1">
      <c r="A179" s="13"/>
      <c r="B179" s="13"/>
      <c r="C179" s="13">
        <v>4300</v>
      </c>
      <c r="D179" s="16" t="s">
        <v>17</v>
      </c>
      <c r="E179" s="31">
        <v>40000</v>
      </c>
    </row>
    <row r="180" spans="1:5" s="42" customFormat="1" ht="21" customHeight="1">
      <c r="A180" s="44">
        <v>853</v>
      </c>
      <c r="B180" s="44"/>
      <c r="C180" s="44"/>
      <c r="D180" s="41" t="s">
        <v>159</v>
      </c>
      <c r="E180" s="52">
        <f>E181</f>
        <v>369903.19</v>
      </c>
    </row>
    <row r="181" spans="1:5" ht="18" customHeight="1">
      <c r="A181" s="13"/>
      <c r="B181" s="13">
        <v>85395</v>
      </c>
      <c r="C181" s="13"/>
      <c r="D181" s="17" t="s">
        <v>24</v>
      </c>
      <c r="E181" s="31">
        <f>E182+E183+E184+E185+E186+E187+E188+E189+E190+E191+E192+E193+E194+E195+E196+E197+E198+E199</f>
        <v>369903.19</v>
      </c>
    </row>
    <row r="182" spans="1:5" ht="18" customHeight="1">
      <c r="A182" s="13"/>
      <c r="B182" s="13"/>
      <c r="C182" s="13">
        <v>4017</v>
      </c>
      <c r="D182" s="17" t="s">
        <v>27</v>
      </c>
      <c r="E182" s="31">
        <v>46240</v>
      </c>
    </row>
    <row r="183" spans="1:5" ht="18" customHeight="1">
      <c r="A183" s="13"/>
      <c r="B183" s="13"/>
      <c r="C183" s="13">
        <v>4019</v>
      </c>
      <c r="D183" s="17" t="s">
        <v>27</v>
      </c>
      <c r="E183" s="31">
        <v>8160</v>
      </c>
    </row>
    <row r="184" spans="1:5" ht="15" customHeight="1">
      <c r="A184" s="13"/>
      <c r="B184" s="13"/>
      <c r="C184" s="13">
        <v>4117</v>
      </c>
      <c r="D184" s="17" t="s">
        <v>29</v>
      </c>
      <c r="E184" s="31">
        <v>8305.29</v>
      </c>
    </row>
    <row r="185" spans="1:5" ht="15" customHeight="1">
      <c r="A185" s="13"/>
      <c r="B185" s="13"/>
      <c r="C185" s="13">
        <v>4119</v>
      </c>
      <c r="D185" s="17" t="s">
        <v>29</v>
      </c>
      <c r="E185" s="31">
        <v>1465.63</v>
      </c>
    </row>
    <row r="186" spans="1:5" ht="15" customHeight="1">
      <c r="A186" s="13"/>
      <c r="B186" s="13"/>
      <c r="C186" s="13">
        <v>4127</v>
      </c>
      <c r="D186" s="17" t="s">
        <v>30</v>
      </c>
      <c r="E186" s="31">
        <v>995.48</v>
      </c>
    </row>
    <row r="187" spans="1:5" ht="15" customHeight="1">
      <c r="A187" s="13"/>
      <c r="B187" s="13"/>
      <c r="C187" s="13">
        <v>4129</v>
      </c>
      <c r="D187" s="17" t="s">
        <v>30</v>
      </c>
      <c r="E187" s="31">
        <v>175.67</v>
      </c>
    </row>
    <row r="188" spans="1:5" ht="15" customHeight="1">
      <c r="A188" s="13"/>
      <c r="B188" s="13"/>
      <c r="C188" s="13">
        <v>4217</v>
      </c>
      <c r="D188" s="17" t="s">
        <v>14</v>
      </c>
      <c r="E188" s="31">
        <v>142281.84</v>
      </c>
    </row>
    <row r="189" spans="1:5" ht="15" customHeight="1">
      <c r="A189" s="13"/>
      <c r="B189" s="13"/>
      <c r="C189" s="13">
        <v>4219</v>
      </c>
      <c r="D189" s="17" t="s">
        <v>14</v>
      </c>
      <c r="E189" s="31">
        <v>25108.56</v>
      </c>
    </row>
    <row r="190" spans="1:5" ht="15" customHeight="1">
      <c r="A190" s="13"/>
      <c r="B190" s="13"/>
      <c r="C190" s="13">
        <v>4300</v>
      </c>
      <c r="D190" s="17" t="s">
        <v>17</v>
      </c>
      <c r="E190" s="31">
        <v>593.9</v>
      </c>
    </row>
    <row r="191" spans="1:5" ht="15" customHeight="1">
      <c r="A191" s="13"/>
      <c r="B191" s="13"/>
      <c r="C191" s="13">
        <v>4307</v>
      </c>
      <c r="D191" s="17" t="s">
        <v>17</v>
      </c>
      <c r="E191" s="31">
        <v>41502.83</v>
      </c>
    </row>
    <row r="192" spans="1:5" ht="15" customHeight="1">
      <c r="A192" s="13"/>
      <c r="B192" s="13"/>
      <c r="C192" s="13">
        <v>4309</v>
      </c>
      <c r="D192" s="17" t="s">
        <v>17</v>
      </c>
      <c r="E192" s="31">
        <v>7324.03</v>
      </c>
    </row>
    <row r="193" spans="1:5" ht="15" customHeight="1">
      <c r="A193" s="13"/>
      <c r="B193" s="13"/>
      <c r="C193" s="13">
        <v>4360</v>
      </c>
      <c r="D193" s="17" t="s">
        <v>196</v>
      </c>
      <c r="E193" s="31">
        <v>2278.61</v>
      </c>
    </row>
    <row r="194" spans="1:5" ht="15" customHeight="1">
      <c r="A194" s="13"/>
      <c r="B194" s="13"/>
      <c r="C194" s="13">
        <v>4367</v>
      </c>
      <c r="D194" s="17" t="s">
        <v>196</v>
      </c>
      <c r="E194" s="31">
        <v>65511.28</v>
      </c>
    </row>
    <row r="195" spans="1:5" ht="15" customHeight="1">
      <c r="A195" s="13"/>
      <c r="B195" s="13"/>
      <c r="C195" s="13">
        <v>4359</v>
      </c>
      <c r="D195" s="17" t="s">
        <v>196</v>
      </c>
      <c r="E195" s="31">
        <v>11560.82</v>
      </c>
    </row>
    <row r="196" spans="1:5" ht="15" customHeight="1">
      <c r="A196" s="13"/>
      <c r="B196" s="13"/>
      <c r="C196" s="13">
        <v>4417</v>
      </c>
      <c r="D196" s="17" t="s">
        <v>35</v>
      </c>
      <c r="E196" s="31">
        <v>4967.5</v>
      </c>
    </row>
    <row r="197" spans="1:5" ht="15" customHeight="1">
      <c r="A197" s="13"/>
      <c r="B197" s="13"/>
      <c r="C197" s="13">
        <v>4419</v>
      </c>
      <c r="D197" s="17" t="s">
        <v>35</v>
      </c>
      <c r="E197" s="31">
        <v>876.62</v>
      </c>
    </row>
    <row r="198" spans="1:5" ht="15" customHeight="1">
      <c r="A198" s="13"/>
      <c r="B198" s="13"/>
      <c r="C198" s="13">
        <v>4437</v>
      </c>
      <c r="D198" s="17" t="s">
        <v>18</v>
      </c>
      <c r="E198" s="31">
        <v>2171.86</v>
      </c>
    </row>
    <row r="199" spans="1:5" ht="15" customHeight="1">
      <c r="A199" s="13"/>
      <c r="B199" s="13"/>
      <c r="C199" s="13">
        <v>4439</v>
      </c>
      <c r="D199" s="17" t="s">
        <v>18</v>
      </c>
      <c r="E199" s="31">
        <v>383.27</v>
      </c>
    </row>
    <row r="200" spans="1:5" s="42" customFormat="1" ht="21" customHeight="1">
      <c r="A200" s="44">
        <v>854</v>
      </c>
      <c r="B200" s="44"/>
      <c r="C200" s="44"/>
      <c r="D200" s="41" t="s">
        <v>54</v>
      </c>
      <c r="E200" s="52">
        <f>E201</f>
        <v>39000</v>
      </c>
    </row>
    <row r="201" spans="1:5" ht="15.75" customHeight="1">
      <c r="A201" s="13"/>
      <c r="B201" s="13">
        <v>85415</v>
      </c>
      <c r="C201" s="13"/>
      <c r="D201" s="16" t="s">
        <v>121</v>
      </c>
      <c r="E201" s="31">
        <f>E202+E203</f>
        <v>39000</v>
      </c>
    </row>
    <row r="202" spans="1:5" ht="15.75" customHeight="1">
      <c r="A202" s="13"/>
      <c r="B202" s="13"/>
      <c r="C202" s="13">
        <v>3240</v>
      </c>
      <c r="D202" s="16" t="s">
        <v>163</v>
      </c>
      <c r="E202" s="31">
        <v>9000</v>
      </c>
    </row>
    <row r="203" spans="1:5" ht="15.75" customHeight="1">
      <c r="A203" s="13"/>
      <c r="B203" s="13"/>
      <c r="C203" s="13">
        <v>3240</v>
      </c>
      <c r="D203" s="16" t="s">
        <v>164</v>
      </c>
      <c r="E203" s="31">
        <v>30000</v>
      </c>
    </row>
    <row r="204" spans="1:5" s="42" customFormat="1" ht="19.5" customHeight="1">
      <c r="A204" s="44">
        <v>900</v>
      </c>
      <c r="B204" s="44"/>
      <c r="C204" s="44"/>
      <c r="D204" s="41" t="s">
        <v>55</v>
      </c>
      <c r="E204" s="50">
        <f>E205+E208+E213+E216+E221</f>
        <v>2319639</v>
      </c>
    </row>
    <row r="205" spans="1:5" s="54" customFormat="1" ht="18" customHeight="1">
      <c r="A205" s="35"/>
      <c r="B205" s="35">
        <v>90002</v>
      </c>
      <c r="C205" s="35"/>
      <c r="D205" s="29" t="s">
        <v>172</v>
      </c>
      <c r="E205" s="30">
        <f>E206+E207</f>
        <v>987500</v>
      </c>
    </row>
    <row r="206" spans="1:5" s="54" customFormat="1" ht="16.5" customHeight="1">
      <c r="A206" s="35"/>
      <c r="B206" s="35"/>
      <c r="C206" s="35">
        <v>4210</v>
      </c>
      <c r="D206" s="16" t="s">
        <v>186</v>
      </c>
      <c r="E206" s="30">
        <v>5000</v>
      </c>
    </row>
    <row r="207" spans="1:5" s="54" customFormat="1" ht="16.5" customHeight="1">
      <c r="A207" s="35"/>
      <c r="B207" s="35"/>
      <c r="C207" s="35">
        <v>4300</v>
      </c>
      <c r="D207" s="16" t="s">
        <v>17</v>
      </c>
      <c r="E207" s="30">
        <v>982500</v>
      </c>
    </row>
    <row r="208" spans="1:5" ht="19.5" customHeight="1">
      <c r="A208" s="13"/>
      <c r="B208" s="13">
        <v>90003</v>
      </c>
      <c r="C208" s="13"/>
      <c r="D208" s="16" t="s">
        <v>56</v>
      </c>
      <c r="E208" s="31">
        <f>E209+E210+E211+E212</f>
        <v>82045</v>
      </c>
    </row>
    <row r="209" spans="1:5" ht="15" customHeight="1">
      <c r="A209" s="13"/>
      <c r="B209" s="13"/>
      <c r="C209" s="13">
        <v>4210</v>
      </c>
      <c r="D209" s="16" t="s">
        <v>14</v>
      </c>
      <c r="E209" s="31">
        <v>71545</v>
      </c>
    </row>
    <row r="210" spans="1:5" ht="15" customHeight="1">
      <c r="A210" s="13"/>
      <c r="B210" s="13"/>
      <c r="C210" s="13">
        <v>4270</v>
      </c>
      <c r="D210" s="16" t="s">
        <v>16</v>
      </c>
      <c r="E210" s="31">
        <v>5000</v>
      </c>
    </row>
    <row r="211" spans="1:5" ht="15" customHeight="1">
      <c r="A211" s="13"/>
      <c r="B211" s="13"/>
      <c r="C211" s="13">
        <v>4300</v>
      </c>
      <c r="D211" s="16" t="s">
        <v>17</v>
      </c>
      <c r="E211" s="31">
        <v>5000</v>
      </c>
    </row>
    <row r="212" spans="1:5" ht="15" customHeight="1">
      <c r="A212" s="13"/>
      <c r="B212" s="13"/>
      <c r="C212" s="13">
        <v>4430</v>
      </c>
      <c r="D212" s="16" t="s">
        <v>18</v>
      </c>
      <c r="E212" s="31">
        <v>500</v>
      </c>
    </row>
    <row r="213" spans="1:5" ht="18.75" customHeight="1">
      <c r="A213" s="13"/>
      <c r="B213" s="13">
        <v>90004</v>
      </c>
      <c r="C213" s="13"/>
      <c r="D213" s="51" t="s">
        <v>173</v>
      </c>
      <c r="E213" s="31">
        <f>E214+E215</f>
        <v>14000</v>
      </c>
    </row>
    <row r="214" spans="1:5" ht="18.75" customHeight="1">
      <c r="A214" s="13"/>
      <c r="B214" s="13"/>
      <c r="C214" s="13">
        <v>4210</v>
      </c>
      <c r="D214" s="16" t="s">
        <v>14</v>
      </c>
      <c r="E214" s="31">
        <v>4000</v>
      </c>
    </row>
    <row r="215" spans="1:5" ht="18.75" customHeight="1">
      <c r="A215" s="13"/>
      <c r="B215" s="13"/>
      <c r="C215" s="13">
        <v>4300</v>
      </c>
      <c r="D215" s="16" t="s">
        <v>194</v>
      </c>
      <c r="E215" s="31">
        <v>10000</v>
      </c>
    </row>
    <row r="216" spans="1:5" ht="21" customHeight="1">
      <c r="A216" s="13"/>
      <c r="B216" s="13">
        <v>90015</v>
      </c>
      <c r="C216" s="13"/>
      <c r="D216" s="16" t="s">
        <v>57</v>
      </c>
      <c r="E216" s="31">
        <f>E217+E218+E219+E220</f>
        <v>1053094</v>
      </c>
    </row>
    <row r="217" spans="1:5" ht="15" customHeight="1">
      <c r="A217" s="13"/>
      <c r="B217" s="13"/>
      <c r="C217" s="13">
        <v>4210</v>
      </c>
      <c r="D217" s="16" t="s">
        <v>14</v>
      </c>
      <c r="E217" s="31">
        <v>4594</v>
      </c>
    </row>
    <row r="218" spans="1:5" ht="15" customHeight="1">
      <c r="A218" s="13"/>
      <c r="B218" s="13"/>
      <c r="C218" s="13">
        <v>4260</v>
      </c>
      <c r="D218" s="16" t="s">
        <v>15</v>
      </c>
      <c r="E218" s="31">
        <v>915000</v>
      </c>
    </row>
    <row r="219" spans="1:5" ht="15" customHeight="1">
      <c r="A219" s="13"/>
      <c r="B219" s="13"/>
      <c r="C219" s="13">
        <v>4270</v>
      </c>
      <c r="D219" s="16" t="s">
        <v>16</v>
      </c>
      <c r="E219" s="31">
        <v>113500</v>
      </c>
    </row>
    <row r="220" spans="1:5" ht="15.75" customHeight="1">
      <c r="A220" s="13"/>
      <c r="B220" s="13"/>
      <c r="C220" s="13">
        <v>4300</v>
      </c>
      <c r="D220" s="16" t="s">
        <v>17</v>
      </c>
      <c r="E220" s="31">
        <v>20000</v>
      </c>
    </row>
    <row r="221" spans="1:5" ht="21.75" customHeight="1">
      <c r="A221" s="13"/>
      <c r="B221" s="13">
        <v>90095</v>
      </c>
      <c r="C221" s="13"/>
      <c r="D221" s="16" t="s">
        <v>24</v>
      </c>
      <c r="E221" s="31">
        <f>E222+E223+E224+E225</f>
        <v>183000</v>
      </c>
    </row>
    <row r="222" spans="1:5" ht="30.75" customHeight="1">
      <c r="A222" s="13"/>
      <c r="B222" s="13"/>
      <c r="C222" s="20">
        <v>2900</v>
      </c>
      <c r="D222" s="33" t="s">
        <v>144</v>
      </c>
      <c r="E222" s="31">
        <v>8000</v>
      </c>
    </row>
    <row r="223" spans="1:5" ht="18" customHeight="1">
      <c r="A223" s="13"/>
      <c r="B223" s="13"/>
      <c r="C223" s="13">
        <v>4210</v>
      </c>
      <c r="D223" s="33" t="s">
        <v>14</v>
      </c>
      <c r="E223" s="31">
        <v>5000</v>
      </c>
    </row>
    <row r="224" spans="1:5" ht="18" customHeight="1">
      <c r="A224" s="13"/>
      <c r="B224" s="13"/>
      <c r="C224" s="13">
        <v>4270</v>
      </c>
      <c r="D224" s="16" t="s">
        <v>16</v>
      </c>
      <c r="E224" s="31">
        <v>3000</v>
      </c>
    </row>
    <row r="225" spans="1:5" ht="16.5" customHeight="1">
      <c r="A225" s="13"/>
      <c r="B225" s="13"/>
      <c r="C225" s="13">
        <v>4300</v>
      </c>
      <c r="D225" s="16" t="s">
        <v>17</v>
      </c>
      <c r="E225" s="31">
        <v>167000</v>
      </c>
    </row>
    <row r="226" spans="1:5" s="42" customFormat="1" ht="21.75" customHeight="1">
      <c r="A226" s="44">
        <v>921</v>
      </c>
      <c r="B226" s="44"/>
      <c r="C226" s="44"/>
      <c r="D226" s="41" t="s">
        <v>58</v>
      </c>
      <c r="E226" s="50">
        <f>E227+E229</f>
        <v>577300</v>
      </c>
    </row>
    <row r="227" spans="1:5" ht="18" customHeight="1">
      <c r="A227" s="13"/>
      <c r="B227" s="13">
        <v>92116</v>
      </c>
      <c r="C227" s="13"/>
      <c r="D227" s="16" t="s">
        <v>59</v>
      </c>
      <c r="E227" s="31">
        <f>E228</f>
        <v>407300</v>
      </c>
    </row>
    <row r="228" spans="1:5" ht="27.75" customHeight="1">
      <c r="A228" s="13"/>
      <c r="B228" s="13"/>
      <c r="C228" s="20">
        <v>2480</v>
      </c>
      <c r="D228" s="17" t="s">
        <v>125</v>
      </c>
      <c r="E228" s="31">
        <v>407300</v>
      </c>
    </row>
    <row r="229" spans="1:5" ht="21" customHeight="1">
      <c r="A229" s="13"/>
      <c r="B229" s="13">
        <v>92195</v>
      </c>
      <c r="C229" s="13"/>
      <c r="D229" s="16" t="s">
        <v>24</v>
      </c>
      <c r="E229" s="31">
        <f>E230+E231+E232</f>
        <v>170000</v>
      </c>
    </row>
    <row r="230" spans="1:5" ht="15" customHeight="1">
      <c r="A230" s="13"/>
      <c r="B230" s="13"/>
      <c r="C230" s="13">
        <v>4170</v>
      </c>
      <c r="D230" s="16" t="s">
        <v>119</v>
      </c>
      <c r="E230" s="31">
        <v>50000</v>
      </c>
    </row>
    <row r="231" spans="1:5" ht="15" customHeight="1">
      <c r="A231" s="13"/>
      <c r="B231" s="13"/>
      <c r="C231" s="13">
        <v>4210</v>
      </c>
      <c r="D231" s="16" t="s">
        <v>14</v>
      </c>
      <c r="E231" s="31">
        <v>50000</v>
      </c>
    </row>
    <row r="232" spans="1:5" ht="15" customHeight="1">
      <c r="A232" s="13"/>
      <c r="B232" s="13"/>
      <c r="C232" s="13">
        <v>4300</v>
      </c>
      <c r="D232" s="16" t="s">
        <v>17</v>
      </c>
      <c r="E232" s="31">
        <v>70000</v>
      </c>
    </row>
    <row r="233" spans="1:5" s="42" customFormat="1" ht="21.75" customHeight="1">
      <c r="A233" s="44">
        <v>926</v>
      </c>
      <c r="B233" s="44"/>
      <c r="C233" s="44"/>
      <c r="D233" s="41" t="s">
        <v>166</v>
      </c>
      <c r="E233" s="50">
        <f>E234</f>
        <v>375000</v>
      </c>
    </row>
    <row r="234" spans="1:5" ht="18.75" customHeight="1">
      <c r="A234" s="13"/>
      <c r="B234" s="13">
        <v>92605</v>
      </c>
      <c r="C234" s="13"/>
      <c r="D234" s="16" t="s">
        <v>60</v>
      </c>
      <c r="E234" s="31">
        <f>E235+E236</f>
        <v>375000</v>
      </c>
    </row>
    <row r="235" spans="1:5" ht="30.75" customHeight="1">
      <c r="A235" s="13"/>
      <c r="B235" s="13"/>
      <c r="C235" s="20">
        <v>2820</v>
      </c>
      <c r="D235" s="17" t="s">
        <v>124</v>
      </c>
      <c r="E235" s="31">
        <v>365000</v>
      </c>
    </row>
    <row r="236" spans="1:5" ht="28.5" customHeight="1">
      <c r="A236" s="13"/>
      <c r="B236" s="13"/>
      <c r="C236" s="20">
        <v>3040</v>
      </c>
      <c r="D236" s="17" t="s">
        <v>165</v>
      </c>
      <c r="E236" s="31">
        <v>10000</v>
      </c>
    </row>
    <row r="237" spans="1:5" ht="21.75" customHeight="1">
      <c r="A237" s="19"/>
      <c r="B237" s="19"/>
      <c r="C237" s="19"/>
      <c r="D237" s="21" t="s">
        <v>61</v>
      </c>
      <c r="E237" s="50">
        <f>E7+E15+E18+E26+E38+E49+E53+E91+E94+E130+E133+E142+E170+E180+E200+E204+E226+E233</f>
        <v>26082294.98</v>
      </c>
    </row>
  </sheetData>
  <sheetProtection/>
  <mergeCells count="1">
    <mergeCell ref="B2:E2"/>
  </mergeCells>
  <printOptions/>
  <pageMargins left="0.35" right="0.3" top="0.39" bottom="0.24" header="0.17" footer="0.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2015-01-21T08:17:16Z</cp:lastPrinted>
  <dcterms:created xsi:type="dcterms:W3CDTF">2001-10-29T11:15:42Z</dcterms:created>
  <dcterms:modified xsi:type="dcterms:W3CDTF">2015-01-21T08:24:58Z</dcterms:modified>
  <cp:category/>
  <cp:version/>
  <cp:contentType/>
  <cp:contentStatus/>
</cp:coreProperties>
</file>